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2384" windowHeight="8556" tabRatio="830" activeTab="0"/>
  </bookViews>
  <sheets>
    <sheet name="ｸﾛﾑ及び3価ｸﾛﾑ化合物" sheetId="1" r:id="rId1"/>
    <sheet name="ﾆｯｹﾙ" sheetId="2" r:id="rId2"/>
    <sheet name="ﾏﾝｶﾞﾝ及びその化合物" sheetId="3" r:id="rId3"/>
    <sheet name="ﾓﾘﾌﾞﾃﾞﾝ及びその化合物" sheetId="4" r:id="rId4"/>
    <sheet name="提出用ﾃﾞ-ﾀ" sheetId="5" r:id="rId5"/>
  </sheets>
  <definedNames>
    <definedName name="_xlnm.Print_Area" localSheetId="0">'ｸﾛﾑ及び3価ｸﾛﾑ化合物'!$B$1:$R$55</definedName>
    <definedName name="_xlnm.Print_Area" localSheetId="1">'ﾆｯｹﾙ'!$B$1:$S$58</definedName>
    <definedName name="_xlnm.Print_Area" localSheetId="2">'ﾏﾝｶﾞﾝ及びその化合物'!$B$1:$S$58</definedName>
    <definedName name="_xlnm.Print_Area" localSheetId="3">'ﾓﾘﾌﾞﾃﾞﾝ及びその化合物'!$B$1:$S$58</definedName>
    <definedName name="_xlnm.Print_Area" localSheetId="4">'提出用ﾃﾞ-ﾀ'!$B$1:$I$29</definedName>
  </definedNames>
  <calcPr fullCalcOnLoad="1"/>
</workbook>
</file>

<file path=xl/sharedStrings.xml><?xml version="1.0" encoding="utf-8"?>
<sst xmlns="http://schemas.openxmlformats.org/spreadsheetml/2006/main" count="573" uniqueCount="136">
  <si>
    <t>kg/年</t>
  </si>
  <si>
    <t>残材率</t>
  </si>
  <si>
    <t>kg/年</t>
  </si>
  <si>
    <t>(7)本工程における排出量，移動量の集計</t>
  </si>
  <si>
    <t>物質番号</t>
  </si>
  <si>
    <t>大気への排出</t>
  </si>
  <si>
    <t>合計</t>
  </si>
  <si>
    <t>指定化学物質名</t>
  </si>
  <si>
    <t>(5)指定化学物質の環境への排出量の算出</t>
  </si>
  <si>
    <t>C中のBの
含有率</t>
  </si>
  <si>
    <t>C中のBの
溶着金属への
移行率</t>
  </si>
  <si>
    <t>ヒュームの
土壌への
排出率</t>
  </si>
  <si>
    <t>公共用水域
への排出</t>
  </si>
  <si>
    <t>下水道
への移動</t>
  </si>
  <si>
    <t>当該事業所
における
土壌への排出</t>
  </si>
  <si>
    <t>当該事業所の
外への移動</t>
  </si>
  <si>
    <t>当該事業所
における
埋立処分</t>
  </si>
  <si>
    <t>溶接</t>
  </si>
  <si>
    <t>ヒュームの土壌への排出量及び廃棄物としての移動量が把握できない場合</t>
  </si>
  <si>
    <t>Cの
年間取扱量</t>
  </si>
  <si>
    <t>Aで取り扱う原材料，
資材等に含まれる
指定化学物質名</t>
  </si>
  <si>
    <t>Bを含む
溶接材料の
名称</t>
  </si>
  <si>
    <t>Cに
含まれる
Bの年間
取扱量</t>
  </si>
  <si>
    <t>Bの
年間取扱量</t>
  </si>
  <si>
    <t>Bの製造品
としての
搬出量の合計</t>
  </si>
  <si>
    <t>(2)残材中に含まれる指定化学物質の
   含有量の算出</t>
  </si>
  <si>
    <t>(4)指定化学物質のヒュームとしての
   排出量及び移動量の算出</t>
  </si>
  <si>
    <t>Bのヒューム
としての土壌
への排出量</t>
  </si>
  <si>
    <t>Bのヒューム
としての大気
への排出量</t>
  </si>
  <si>
    <t>溶接工程用作業シート(算出プログラム)</t>
  </si>
  <si>
    <t>C中のBの
製造品
としての
搬出量</t>
  </si>
  <si>
    <t>(7B)ヒュームの土壌への排出量及び廃棄物としての移動量が把握できない場合</t>
  </si>
  <si>
    <t>(7A)ヒュームの土壌への排出量及び廃棄物としての移動量が把握できる場合</t>
  </si>
  <si>
    <t>%</t>
  </si>
  <si>
    <t>A</t>
  </si>
  <si>
    <t>B</t>
  </si>
  <si>
    <t>C</t>
  </si>
  <si>
    <t>D</t>
  </si>
  <si>
    <t>E</t>
  </si>
  <si>
    <t>F</t>
  </si>
  <si>
    <t>G</t>
  </si>
  <si>
    <t>H</t>
  </si>
  <si>
    <t>I</t>
  </si>
  <si>
    <t>J</t>
  </si>
  <si>
    <t>K</t>
  </si>
  <si>
    <t>L</t>
  </si>
  <si>
    <t>M</t>
  </si>
  <si>
    <t>N</t>
  </si>
  <si>
    <t>(7A)ヒュームの土壌への排出量及び廃棄物としての移動量が把握できる場合</t>
  </si>
  <si>
    <t>%</t>
  </si>
  <si>
    <t>P</t>
  </si>
  <si>
    <t>Q</t>
  </si>
  <si>
    <t>R</t>
  </si>
  <si>
    <t>U</t>
  </si>
  <si>
    <t>V</t>
  </si>
  <si>
    <t>W</t>
  </si>
  <si>
    <t>X</t>
  </si>
  <si>
    <t>Y</t>
  </si>
  <si>
    <t>Z</t>
  </si>
  <si>
    <t>AA</t>
  </si>
  <si>
    <t>AB</t>
  </si>
  <si>
    <t>S</t>
  </si>
  <si>
    <t>T</t>
  </si>
  <si>
    <t>AC</t>
  </si>
  <si>
    <t>AD</t>
  </si>
  <si>
    <t>AE</t>
  </si>
  <si>
    <t>AF</t>
  </si>
  <si>
    <t>AG</t>
  </si>
  <si>
    <t>AH</t>
  </si>
  <si>
    <t>AI</t>
  </si>
  <si>
    <t>AJ</t>
  </si>
  <si>
    <t>クロム及び
３価クロム化合物</t>
  </si>
  <si>
    <t>排出量</t>
  </si>
  <si>
    <t>移動量</t>
  </si>
  <si>
    <t>第一種指定化学物質の名称</t>
  </si>
  <si>
    <t>第一種指定化学物質の号番号</t>
  </si>
  <si>
    <t>排出量</t>
  </si>
  <si>
    <r>
      <t>イ 大気への排出
　</t>
    </r>
    <r>
      <rPr>
        <sz val="11"/>
        <rFont val="ＭＳ Ｐゴシック"/>
        <family val="3"/>
      </rPr>
      <t>(</t>
    </r>
    <r>
      <rPr>
        <sz val="11"/>
        <rFont val="ＭＳ Ｐゴシック"/>
        <family val="3"/>
      </rPr>
      <t>各指定化学物質</t>
    </r>
    <r>
      <rPr>
        <sz val="11"/>
        <rFont val="ＭＳ Ｐゴシック"/>
        <family val="3"/>
      </rPr>
      <t>W</t>
    </r>
    <r>
      <rPr>
        <sz val="11"/>
        <rFont val="ＭＳ Ｐゴシック"/>
        <family val="3"/>
      </rPr>
      <t>の合計</t>
    </r>
    <r>
      <rPr>
        <sz val="11"/>
        <rFont val="ＭＳ Ｐゴシック"/>
        <family val="3"/>
      </rPr>
      <t>)</t>
    </r>
  </si>
  <si>
    <r>
      <t>ロ 公共用水域への排出
　</t>
    </r>
    <r>
      <rPr>
        <sz val="11"/>
        <rFont val="ＭＳ Ｐゴシック"/>
        <family val="3"/>
      </rPr>
      <t>(</t>
    </r>
    <r>
      <rPr>
        <sz val="11"/>
        <rFont val="ＭＳ Ｐゴシック"/>
        <family val="3"/>
      </rPr>
      <t>各指定化学物質</t>
    </r>
    <r>
      <rPr>
        <sz val="11"/>
        <rFont val="ＭＳ Ｐゴシック"/>
        <family val="3"/>
      </rPr>
      <t>X</t>
    </r>
    <r>
      <rPr>
        <sz val="11"/>
        <rFont val="ＭＳ Ｐゴシック"/>
        <family val="3"/>
      </rPr>
      <t>の合計</t>
    </r>
    <r>
      <rPr>
        <sz val="11"/>
        <rFont val="ＭＳ Ｐゴシック"/>
        <family val="3"/>
      </rPr>
      <t>)</t>
    </r>
  </si>
  <si>
    <t>kg/年</t>
  </si>
  <si>
    <r>
      <t>A</t>
    </r>
    <r>
      <rPr>
        <sz val="11"/>
        <rFont val="ＭＳ Ｐゴシック"/>
        <family val="3"/>
      </rPr>
      <t>M</t>
    </r>
  </si>
  <si>
    <t>kg/年</t>
  </si>
  <si>
    <r>
      <t>A</t>
    </r>
    <r>
      <rPr>
        <sz val="11"/>
        <rFont val="ＭＳ Ｐゴシック"/>
        <family val="3"/>
      </rPr>
      <t>N</t>
    </r>
  </si>
  <si>
    <t>kg/年</t>
  </si>
  <si>
    <t>kg/年</t>
  </si>
  <si>
    <r>
      <t>A</t>
    </r>
    <r>
      <rPr>
        <sz val="11"/>
        <rFont val="ＭＳ Ｐゴシック"/>
        <family val="3"/>
      </rPr>
      <t>O</t>
    </r>
  </si>
  <si>
    <r>
      <t>A</t>
    </r>
    <r>
      <rPr>
        <sz val="11"/>
        <rFont val="ＭＳ Ｐゴシック"/>
        <family val="3"/>
      </rPr>
      <t>P</t>
    </r>
  </si>
  <si>
    <r>
      <t>A</t>
    </r>
    <r>
      <rPr>
        <sz val="11"/>
        <rFont val="ＭＳ Ｐゴシック"/>
        <family val="3"/>
      </rPr>
      <t>Q</t>
    </r>
  </si>
  <si>
    <r>
      <t>A</t>
    </r>
    <r>
      <rPr>
        <sz val="11"/>
        <rFont val="ＭＳ Ｐゴシック"/>
        <family val="3"/>
      </rPr>
      <t>R</t>
    </r>
  </si>
  <si>
    <r>
      <t>A</t>
    </r>
    <r>
      <rPr>
        <sz val="11"/>
        <rFont val="ＭＳ Ｐゴシック"/>
        <family val="3"/>
      </rPr>
      <t>S</t>
    </r>
  </si>
  <si>
    <r>
      <t>A</t>
    </r>
    <r>
      <rPr>
        <sz val="11"/>
        <rFont val="ＭＳ Ｐゴシック"/>
        <family val="3"/>
      </rPr>
      <t>T</t>
    </r>
  </si>
  <si>
    <r>
      <t>A</t>
    </r>
    <r>
      <rPr>
        <sz val="11"/>
        <rFont val="ＭＳ Ｐゴシック"/>
        <family val="3"/>
      </rPr>
      <t>U</t>
    </r>
  </si>
  <si>
    <r>
      <t>A</t>
    </r>
    <r>
      <rPr>
        <sz val="11"/>
        <rFont val="ＭＳ Ｐゴシック"/>
        <family val="3"/>
      </rPr>
      <t>V</t>
    </r>
  </si>
  <si>
    <r>
      <t>A</t>
    </r>
    <r>
      <rPr>
        <sz val="11"/>
        <rFont val="ＭＳ Ｐゴシック"/>
        <family val="3"/>
      </rPr>
      <t>W</t>
    </r>
  </si>
  <si>
    <r>
      <t>A</t>
    </r>
    <r>
      <rPr>
        <sz val="11"/>
        <rFont val="ＭＳ Ｐゴシック"/>
        <family val="3"/>
      </rPr>
      <t>X</t>
    </r>
  </si>
  <si>
    <r>
      <t>ハ 当該事業所における土壌への排出（ニ以外）
　</t>
    </r>
    <r>
      <rPr>
        <sz val="11"/>
        <rFont val="ＭＳ Ｐゴシック"/>
        <family val="3"/>
      </rPr>
      <t>(</t>
    </r>
    <r>
      <rPr>
        <sz val="11"/>
        <rFont val="ＭＳ Ｐゴシック"/>
        <family val="3"/>
      </rPr>
      <t>各指定化学物質</t>
    </r>
    <r>
      <rPr>
        <sz val="11"/>
        <rFont val="ＭＳ Ｐゴシック"/>
        <family val="3"/>
      </rPr>
      <t>Y</t>
    </r>
    <r>
      <rPr>
        <sz val="11"/>
        <rFont val="ＭＳ Ｐゴシック"/>
        <family val="3"/>
      </rPr>
      <t>の合計</t>
    </r>
    <r>
      <rPr>
        <sz val="11"/>
        <rFont val="ＭＳ Ｐゴシック"/>
        <family val="3"/>
      </rPr>
      <t>)</t>
    </r>
  </si>
  <si>
    <r>
      <t>ニ 当該事業所における埋立処分
　</t>
    </r>
    <r>
      <rPr>
        <sz val="11"/>
        <rFont val="ＭＳ Ｐゴシック"/>
        <family val="3"/>
      </rPr>
      <t>(</t>
    </r>
    <r>
      <rPr>
        <sz val="11"/>
        <rFont val="ＭＳ Ｐゴシック"/>
        <family val="3"/>
      </rPr>
      <t>各指定化学物質</t>
    </r>
    <r>
      <rPr>
        <sz val="11"/>
        <rFont val="ＭＳ Ｐゴシック"/>
        <family val="3"/>
      </rPr>
      <t>Z</t>
    </r>
    <r>
      <rPr>
        <sz val="11"/>
        <rFont val="ＭＳ Ｐゴシック"/>
        <family val="3"/>
      </rPr>
      <t>の合計</t>
    </r>
    <r>
      <rPr>
        <sz val="11"/>
        <rFont val="ＭＳ Ｐゴシック"/>
        <family val="3"/>
      </rPr>
      <t>)</t>
    </r>
  </si>
  <si>
    <r>
      <t>イ 下水道への移動
　</t>
    </r>
    <r>
      <rPr>
        <sz val="11"/>
        <rFont val="ＭＳ Ｐゴシック"/>
        <family val="3"/>
      </rPr>
      <t>(</t>
    </r>
    <r>
      <rPr>
        <sz val="11"/>
        <rFont val="ＭＳ Ｐゴシック"/>
        <family val="3"/>
      </rPr>
      <t>各指定化学物質</t>
    </r>
    <r>
      <rPr>
        <sz val="11"/>
        <rFont val="ＭＳ Ｐゴシック"/>
        <family val="3"/>
      </rPr>
      <t>AA</t>
    </r>
    <r>
      <rPr>
        <sz val="11"/>
        <rFont val="ＭＳ Ｐゴシック"/>
        <family val="3"/>
      </rPr>
      <t>の合計</t>
    </r>
    <r>
      <rPr>
        <sz val="11"/>
        <rFont val="ＭＳ Ｐゴシック"/>
        <family val="3"/>
      </rPr>
      <t>)</t>
    </r>
  </si>
  <si>
    <r>
      <t>ロ 当該事業所の外への移動（イ以外）
　</t>
    </r>
    <r>
      <rPr>
        <sz val="11"/>
        <rFont val="ＭＳ Ｐゴシック"/>
        <family val="3"/>
      </rPr>
      <t>(</t>
    </r>
    <r>
      <rPr>
        <sz val="11"/>
        <rFont val="ＭＳ Ｐゴシック"/>
        <family val="3"/>
      </rPr>
      <t>各指定化学物質</t>
    </r>
    <r>
      <rPr>
        <sz val="11"/>
        <rFont val="ＭＳ Ｐゴシック"/>
        <family val="3"/>
      </rPr>
      <t>AB</t>
    </r>
    <r>
      <rPr>
        <sz val="11"/>
        <rFont val="ＭＳ Ｐゴシック"/>
        <family val="3"/>
      </rPr>
      <t>の合計</t>
    </r>
    <r>
      <rPr>
        <sz val="11"/>
        <rFont val="ＭＳ Ｐゴシック"/>
        <family val="3"/>
      </rPr>
      <t>)</t>
    </r>
  </si>
  <si>
    <r>
      <t>イ 大気への排出
　</t>
    </r>
    <r>
      <rPr>
        <sz val="11"/>
        <rFont val="ＭＳ Ｐゴシック"/>
        <family val="3"/>
      </rPr>
      <t>(</t>
    </r>
    <r>
      <rPr>
        <sz val="11"/>
        <rFont val="ＭＳ Ｐゴシック"/>
        <family val="3"/>
      </rPr>
      <t>各指定化学物質</t>
    </r>
    <r>
      <rPr>
        <sz val="11"/>
        <rFont val="ＭＳ Ｐゴシック"/>
        <family val="3"/>
      </rPr>
      <t>AE</t>
    </r>
    <r>
      <rPr>
        <sz val="11"/>
        <rFont val="ＭＳ Ｐゴシック"/>
        <family val="3"/>
      </rPr>
      <t>の合計</t>
    </r>
    <r>
      <rPr>
        <sz val="11"/>
        <rFont val="ＭＳ Ｐゴシック"/>
        <family val="3"/>
      </rPr>
      <t>)</t>
    </r>
  </si>
  <si>
    <r>
      <t>ロ 公共用水域への排出
　</t>
    </r>
    <r>
      <rPr>
        <sz val="11"/>
        <rFont val="ＭＳ Ｐゴシック"/>
        <family val="3"/>
      </rPr>
      <t>(</t>
    </r>
    <r>
      <rPr>
        <sz val="11"/>
        <rFont val="ＭＳ Ｐゴシック"/>
        <family val="3"/>
      </rPr>
      <t>各指定化学物質</t>
    </r>
    <r>
      <rPr>
        <sz val="11"/>
        <rFont val="ＭＳ Ｐゴシック"/>
        <family val="3"/>
      </rPr>
      <t>AF</t>
    </r>
    <r>
      <rPr>
        <sz val="11"/>
        <rFont val="ＭＳ Ｐゴシック"/>
        <family val="3"/>
      </rPr>
      <t>の合計</t>
    </r>
    <r>
      <rPr>
        <sz val="11"/>
        <rFont val="ＭＳ Ｐゴシック"/>
        <family val="3"/>
      </rPr>
      <t>)</t>
    </r>
  </si>
  <si>
    <r>
      <t>ハ 当該事業所における土壌への排出（ニ以外）
　</t>
    </r>
    <r>
      <rPr>
        <sz val="11"/>
        <rFont val="ＭＳ Ｐゴシック"/>
        <family val="3"/>
      </rPr>
      <t>(</t>
    </r>
    <r>
      <rPr>
        <sz val="11"/>
        <rFont val="ＭＳ Ｐゴシック"/>
        <family val="3"/>
      </rPr>
      <t>各指定化学物質</t>
    </r>
    <r>
      <rPr>
        <sz val="11"/>
        <rFont val="ＭＳ Ｐゴシック"/>
        <family val="3"/>
      </rPr>
      <t>AG</t>
    </r>
    <r>
      <rPr>
        <sz val="11"/>
        <rFont val="ＭＳ Ｐゴシック"/>
        <family val="3"/>
      </rPr>
      <t>の合計</t>
    </r>
    <r>
      <rPr>
        <sz val="11"/>
        <rFont val="ＭＳ Ｐゴシック"/>
        <family val="3"/>
      </rPr>
      <t>)</t>
    </r>
  </si>
  <si>
    <r>
      <t>ニ 当該事業所における埋立処分
　</t>
    </r>
    <r>
      <rPr>
        <sz val="11"/>
        <rFont val="ＭＳ Ｐゴシック"/>
        <family val="3"/>
      </rPr>
      <t>(</t>
    </r>
    <r>
      <rPr>
        <sz val="11"/>
        <rFont val="ＭＳ Ｐゴシック"/>
        <family val="3"/>
      </rPr>
      <t>各指定化学物質</t>
    </r>
    <r>
      <rPr>
        <sz val="11"/>
        <rFont val="ＭＳ Ｐゴシック"/>
        <family val="3"/>
      </rPr>
      <t>AH</t>
    </r>
    <r>
      <rPr>
        <sz val="11"/>
        <rFont val="ＭＳ Ｐゴシック"/>
        <family val="3"/>
      </rPr>
      <t>の合計</t>
    </r>
    <r>
      <rPr>
        <sz val="11"/>
        <rFont val="ＭＳ Ｐゴシック"/>
        <family val="3"/>
      </rPr>
      <t>)</t>
    </r>
  </si>
  <si>
    <r>
      <t>イ 下水道への移動
　</t>
    </r>
    <r>
      <rPr>
        <sz val="11"/>
        <rFont val="ＭＳ Ｐゴシック"/>
        <family val="3"/>
      </rPr>
      <t>(</t>
    </r>
    <r>
      <rPr>
        <sz val="11"/>
        <rFont val="ＭＳ Ｐゴシック"/>
        <family val="3"/>
      </rPr>
      <t>各指定化学物質</t>
    </r>
    <r>
      <rPr>
        <sz val="11"/>
        <rFont val="ＭＳ Ｐゴシック"/>
        <family val="3"/>
      </rPr>
      <t>AI</t>
    </r>
    <r>
      <rPr>
        <sz val="11"/>
        <rFont val="ＭＳ Ｐゴシック"/>
        <family val="3"/>
      </rPr>
      <t>の合計</t>
    </r>
    <r>
      <rPr>
        <sz val="11"/>
        <rFont val="ＭＳ Ｐゴシック"/>
        <family val="3"/>
      </rPr>
      <t>)</t>
    </r>
  </si>
  <si>
    <r>
      <t>ロ 当該事業所の外への移動（イ以外）
　</t>
    </r>
    <r>
      <rPr>
        <sz val="11"/>
        <rFont val="ＭＳ Ｐゴシック"/>
        <family val="3"/>
      </rPr>
      <t>(</t>
    </r>
    <r>
      <rPr>
        <sz val="11"/>
        <rFont val="ＭＳ Ｐゴシック"/>
        <family val="3"/>
      </rPr>
      <t>各指定化学物質</t>
    </r>
    <r>
      <rPr>
        <sz val="11"/>
        <rFont val="ＭＳ Ｐゴシック"/>
        <family val="3"/>
      </rPr>
      <t>AJ</t>
    </r>
    <r>
      <rPr>
        <sz val="11"/>
        <rFont val="ＭＳ Ｐゴシック"/>
        <family val="3"/>
      </rPr>
      <t>の合計</t>
    </r>
    <r>
      <rPr>
        <sz val="11"/>
        <rFont val="ＭＳ Ｐゴシック"/>
        <family val="3"/>
      </rPr>
      <t>)</t>
    </r>
  </si>
  <si>
    <t>指定化学物質
を含む原材料，
資材等を取り扱う
工程の名称</t>
  </si>
  <si>
    <t>※数値は小数点以下２桁で算出及び表示しています。</t>
  </si>
  <si>
    <t xml:space="preserve">  ・スラグ，スパッタ及び残材については，すべて「廃棄物」として算出しています。</t>
  </si>
  <si>
    <t xml:space="preserve">  ・ヒュームについては，移動量が把握できる場合は「土壌への排出及び廃棄物」，移動量が把握できない場合は「大気への排出」としています。</t>
  </si>
  <si>
    <r>
      <t>溶接工程用作業シート(算出プログラム)　</t>
    </r>
    <r>
      <rPr>
        <b/>
        <sz val="14"/>
        <color indexed="10"/>
        <rFont val="ＭＳ Ｐゴシック"/>
        <family val="3"/>
      </rPr>
      <t>【クロム及び３価クロム化合物】</t>
    </r>
  </si>
  <si>
    <r>
      <t>溶接工程用作業シート(算出プログラム)　</t>
    </r>
    <r>
      <rPr>
        <b/>
        <sz val="14"/>
        <color indexed="10"/>
        <rFont val="ＭＳ Ｐゴシック"/>
        <family val="3"/>
      </rPr>
      <t>【ニッケル】</t>
    </r>
  </si>
  <si>
    <r>
      <t>溶接工程用作業シート(算出プログラム)　</t>
    </r>
    <r>
      <rPr>
        <b/>
        <sz val="14"/>
        <color indexed="10"/>
        <rFont val="ＭＳ Ｐゴシック"/>
        <family val="3"/>
      </rPr>
      <t>【マンガン及びその化合物】</t>
    </r>
  </si>
  <si>
    <r>
      <t>溶接工程用作業シート(算出プログラム)　</t>
    </r>
    <r>
      <rPr>
        <b/>
        <sz val="14"/>
        <color indexed="10"/>
        <rFont val="ＭＳ Ｐゴシック"/>
        <family val="3"/>
      </rPr>
      <t>【モリブデン及びその化合物】</t>
    </r>
  </si>
  <si>
    <r>
      <t>※数値は，</t>
    </r>
    <r>
      <rPr>
        <sz val="11"/>
        <rFont val="ＭＳ Ｐゴシック"/>
        <family val="3"/>
      </rPr>
      <t>C</t>
    </r>
    <r>
      <rPr>
        <sz val="11"/>
        <rFont val="ＭＳ Ｐゴシック"/>
        <family val="3"/>
      </rPr>
      <t>に含まれる</t>
    </r>
    <r>
      <rPr>
        <sz val="11"/>
        <rFont val="ＭＳ Ｐゴシック"/>
        <family val="3"/>
      </rPr>
      <t>B</t>
    </r>
    <r>
      <rPr>
        <sz val="11"/>
        <rFont val="ＭＳ Ｐゴシック"/>
        <family val="3"/>
      </rPr>
      <t>の年間取扱量</t>
    </r>
    <r>
      <rPr>
        <sz val="11"/>
        <rFont val="ＭＳ Ｐゴシック"/>
        <family val="3"/>
      </rPr>
      <t>(F)</t>
    </r>
    <r>
      <rPr>
        <sz val="11"/>
        <rFont val="ＭＳ Ｐゴシック"/>
        <family val="3"/>
      </rPr>
      <t>を除き，小数点以下２桁で算出及び表示しています。</t>
    </r>
  </si>
  <si>
    <t>クロム及び３価クロム化合物</t>
  </si>
  <si>
    <r>
      <t>(</t>
    </r>
    <r>
      <rPr>
        <sz val="11"/>
        <rFont val="ＭＳ Ｐゴシック"/>
        <family val="3"/>
      </rPr>
      <t>5A)</t>
    </r>
  </si>
  <si>
    <t>ヒュームの土壌への排出量及び廃棄物としての移動量が把握できる場合</t>
  </si>
  <si>
    <t>(5B)</t>
  </si>
  <si>
    <r>
      <t>(</t>
    </r>
    <r>
      <rPr>
        <sz val="11"/>
        <rFont val="ＭＳ Ｐゴシック"/>
        <family val="3"/>
      </rPr>
      <t>6A)</t>
    </r>
  </si>
  <si>
    <r>
      <t>(</t>
    </r>
    <r>
      <rPr>
        <sz val="11"/>
        <rFont val="ＭＳ Ｐゴシック"/>
        <family val="3"/>
      </rPr>
      <t>6B)</t>
    </r>
  </si>
  <si>
    <t>Bの残材を
含めた廃棄物
としての
移動量</t>
  </si>
  <si>
    <t>Bのヒューム
への移行率</t>
  </si>
  <si>
    <t>Bのヒューム
としての
移動量及び
排出量</t>
  </si>
  <si>
    <t>指定化学物質及びそれを取り扱う工程の名称</t>
  </si>
  <si>
    <t>(3)指定化学物質の溶接による製造品としての搬出量の算出</t>
  </si>
  <si>
    <t>(1)溶接材料に含まれる指定化学物質の年間取扱量の算出</t>
  </si>
  <si>
    <t xml:space="preserve">  ・溶接工程における水域への排出量は，「０」とみなしています。</t>
  </si>
  <si>
    <t xml:space="preserve">  ・廃棄物については，すべて事業所外への移動としています。</t>
  </si>
  <si>
    <t>残材中の
Bの含有量</t>
  </si>
  <si>
    <t>ニッケル</t>
  </si>
  <si>
    <t>マンガン及びその化合物</t>
  </si>
  <si>
    <t>モリブデン及びその化合物</t>
  </si>
  <si>
    <t>マンガン及び
その化合物</t>
  </si>
  <si>
    <t>モリブデン及び
その化合物</t>
  </si>
  <si>
    <t>本作業シートでは，次のことを前提として算出しております。算出に際しては，水色の欄に該当データをご記入ください。</t>
  </si>
  <si>
    <t>(6)廃棄物に含まれる移動量の算出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</si>
</sst>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0000_ "/>
    <numFmt numFmtId="180" formatCode="#,##0.00_);[Red]\(#,##0.00\)"/>
    <numFmt numFmtId="181" formatCode="0.0_ "/>
    <numFmt numFmtId="182" formatCode="0_ "/>
    <numFmt numFmtId="183" formatCode="0.0"/>
    <numFmt numFmtId="184" formatCode="0.000_ "/>
    <numFmt numFmtId="185" formatCode="0.0000_ "/>
    <numFmt numFmtId="186" formatCode="0.00000_ "/>
    <numFmt numFmtId="187" formatCode="0.000000_ "/>
  </numFmts>
  <fonts count="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1"/>
      <name val="ＭＳ Ｐゴシック"/>
      <family val="3"/>
    </font>
    <font>
      <b/>
      <sz val="14"/>
      <name val="ＭＳ Ｐゴシック"/>
      <family val="3"/>
    </font>
    <font>
      <b/>
      <sz val="10.5"/>
      <name val="ＭＳ Ｐゴシック"/>
      <family val="3"/>
    </font>
    <font>
      <b/>
      <sz val="14"/>
      <color indexed="10"/>
      <name val="ＭＳ Ｐゴシック"/>
      <family val="3"/>
    </font>
  </fonts>
  <fills count="4">
    <fill>
      <patternFill/>
    </fill>
    <fill>
      <patternFill patternType="gray125"/>
    </fill>
    <fill>
      <patternFill patternType="solid">
        <fgColor indexed="23"/>
        <bgColor indexed="64"/>
      </patternFill>
    </fill>
    <fill>
      <patternFill patternType="solid">
        <fgColor indexed="44"/>
        <bgColor indexed="64"/>
      </patternFill>
    </fill>
  </fills>
  <borders count="67">
    <border>
      <left/>
      <right/>
      <top/>
      <bottom/>
      <diagonal/>
    </border>
    <border>
      <left style="thin"/>
      <right style="thin"/>
      <top>
        <color indexed="63"/>
      </top>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style="thin"/>
      <top>
        <color indexed="63"/>
      </top>
      <bottom>
        <color indexed="63"/>
      </bottom>
    </border>
    <border>
      <left style="thin"/>
      <right style="thin"/>
      <top style="dotted"/>
      <bottom style="dotted"/>
    </border>
    <border>
      <left style="thin"/>
      <right style="thin"/>
      <top>
        <color indexed="63"/>
      </top>
      <bottom style="dotted"/>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dotted"/>
      <bottom style="dotted"/>
    </border>
    <border>
      <left style="thin"/>
      <right style="medium"/>
      <top style="dotted"/>
      <bottom style="dotted"/>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dotted"/>
      <bottom style="dotted"/>
    </border>
    <border>
      <left>
        <color indexed="63"/>
      </left>
      <right style="medium"/>
      <top style="dotted"/>
      <bottom style="dotted"/>
    </border>
    <border>
      <left style="thin"/>
      <right style="medium"/>
      <top>
        <color indexed="63"/>
      </top>
      <bottom style="medium"/>
    </border>
    <border>
      <left style="thin"/>
      <right style="medium"/>
      <top>
        <color indexed="63"/>
      </top>
      <bottom style="dotted"/>
    </border>
    <border>
      <left style="thin"/>
      <right style="medium"/>
      <top style="dotted"/>
      <bottom>
        <color indexed="63"/>
      </bottom>
    </border>
    <border>
      <left style="medium"/>
      <right style="thin"/>
      <top style="thin"/>
      <bottom>
        <color indexed="63"/>
      </bottom>
    </border>
    <border>
      <left style="thin"/>
      <right style="thin"/>
      <top>
        <color indexed="63"/>
      </top>
      <bottom style="medium"/>
    </border>
    <border>
      <left style="thin"/>
      <right style="thin"/>
      <top style="thin"/>
      <bottom style="dotted"/>
    </border>
    <border>
      <left style="thin"/>
      <right style="thin"/>
      <top style="dotted"/>
      <bottom>
        <color indexed="63"/>
      </bottom>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style="medium"/>
    </border>
    <border>
      <left style="medium"/>
      <right style="thin"/>
      <top>
        <color indexed="63"/>
      </top>
      <bottom style="thin"/>
    </border>
    <border>
      <left>
        <color indexed="63"/>
      </left>
      <right style="thin"/>
      <top>
        <color indexed="63"/>
      </top>
      <bottom style="thin"/>
    </border>
    <border>
      <left style="thin"/>
      <right>
        <color indexed="63"/>
      </right>
      <top style="dotted"/>
      <bottom style="medium"/>
    </border>
    <border>
      <left>
        <color indexed="63"/>
      </left>
      <right style="thin"/>
      <top style="dotted"/>
      <bottom style="medium"/>
    </border>
    <border>
      <left style="thin"/>
      <right>
        <color indexed="63"/>
      </right>
      <top style="thin"/>
      <bottom style="dotted"/>
    </border>
    <border>
      <left>
        <color indexed="63"/>
      </left>
      <right style="thin"/>
      <top style="thin"/>
      <bottom style="dotted"/>
    </border>
    <border>
      <left style="medium"/>
      <right>
        <color indexed="63"/>
      </right>
      <top style="thin"/>
      <bottom style="medium"/>
    </border>
    <border>
      <left>
        <color indexed="63"/>
      </left>
      <right style="thin"/>
      <top style="dotted"/>
      <bottom style="dotted"/>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93">
    <xf numFmtId="0" fontId="0" fillId="0" borderId="0" xfId="0" applyAlignment="1">
      <alignment/>
    </xf>
    <xf numFmtId="0" fontId="0" fillId="0" borderId="0" xfId="0" applyAlignment="1">
      <alignment vertical="top"/>
    </xf>
    <xf numFmtId="0" fontId="5"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xf>
    <xf numFmtId="0" fontId="0" fillId="0" borderId="1" xfId="0" applyFont="1" applyBorder="1" applyAlignment="1">
      <alignment horizontal="center"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2" xfId="0" applyFont="1"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xf>
    <xf numFmtId="0" fontId="0" fillId="0" borderId="3" xfId="0" applyFont="1" applyFill="1" applyBorder="1" applyAlignment="1">
      <alignment horizontal="center"/>
    </xf>
    <xf numFmtId="0" fontId="0" fillId="0" borderId="3" xfId="0" applyFont="1" applyBorder="1" applyAlignment="1" quotePrefix="1">
      <alignment horizontal="center"/>
    </xf>
    <xf numFmtId="0" fontId="0" fillId="0" borderId="3"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0" fillId="0" borderId="4" xfId="0" applyFont="1" applyBorder="1" applyAlignment="1">
      <alignment/>
    </xf>
    <xf numFmtId="0" fontId="0" fillId="0" borderId="5" xfId="0" applyFont="1" applyBorder="1" applyAlignment="1">
      <alignment/>
    </xf>
    <xf numFmtId="0" fontId="0" fillId="0" borderId="2" xfId="0" applyFont="1" applyBorder="1" applyAlignment="1">
      <alignment/>
    </xf>
    <xf numFmtId="0" fontId="0" fillId="0" borderId="0" xfId="0" applyFont="1" applyBorder="1" applyAlignment="1">
      <alignment/>
    </xf>
    <xf numFmtId="0" fontId="0" fillId="0" borderId="6"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xf>
    <xf numFmtId="0" fontId="0" fillId="0" borderId="7" xfId="0"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xf>
    <xf numFmtId="0" fontId="0" fillId="0" borderId="1" xfId="0" applyFont="1" applyFill="1" applyBorder="1" applyAlignment="1">
      <alignment horizontal="center"/>
    </xf>
    <xf numFmtId="0" fontId="0" fillId="0" borderId="1" xfId="0" applyFont="1" applyBorder="1" applyAlignment="1">
      <alignment horizontal="center" wrapText="1"/>
    </xf>
    <xf numFmtId="0" fontId="0" fillId="0" borderId="7" xfId="0" applyFont="1" applyBorder="1" applyAlignment="1">
      <alignment horizontal="center"/>
    </xf>
    <xf numFmtId="0" fontId="0" fillId="0" borderId="4" xfId="0" applyFont="1" applyBorder="1" applyAlignment="1">
      <alignment horizontal="center"/>
    </xf>
    <xf numFmtId="0" fontId="0" fillId="0" borderId="1" xfId="0" applyFont="1" applyBorder="1" applyAlignment="1">
      <alignment horizontal="center"/>
    </xf>
    <xf numFmtId="0" fontId="0" fillId="0" borderId="3" xfId="0" applyFont="1" applyFill="1" applyBorder="1" applyAlignment="1">
      <alignment/>
    </xf>
    <xf numFmtId="0" fontId="0" fillId="0" borderId="3" xfId="0" applyFont="1" applyFill="1" applyBorder="1" applyAlignment="1" quotePrefix="1">
      <alignment horizontal="center"/>
    </xf>
    <xf numFmtId="0" fontId="0" fillId="0" borderId="3" xfId="0" applyFont="1" applyBorder="1" applyAlignment="1" quotePrefix="1">
      <alignment horizontal="center"/>
    </xf>
    <xf numFmtId="177" fontId="0" fillId="0" borderId="6" xfId="0" applyNumberFormat="1" applyFont="1" applyBorder="1" applyAlignment="1">
      <alignment/>
    </xf>
    <xf numFmtId="177" fontId="0" fillId="0" borderId="8" xfId="0" applyNumberFormat="1" applyFont="1" applyBorder="1" applyAlignment="1">
      <alignment/>
    </xf>
    <xf numFmtId="177" fontId="0" fillId="0" borderId="9" xfId="0" applyNumberFormat="1" applyFont="1" applyBorder="1" applyAlignment="1">
      <alignment/>
    </xf>
    <xf numFmtId="177" fontId="0" fillId="0" borderId="3" xfId="0" applyNumberFormat="1" applyFont="1" applyBorder="1" applyAlignment="1">
      <alignment/>
    </xf>
    <xf numFmtId="178" fontId="0" fillId="0" borderId="0" xfId="0" applyNumberFormat="1" applyFont="1" applyBorder="1" applyAlignment="1">
      <alignment/>
    </xf>
    <xf numFmtId="177" fontId="0" fillId="0" borderId="10" xfId="0" applyNumberFormat="1" applyFont="1" applyBorder="1" applyAlignment="1">
      <alignment horizontal="right"/>
    </xf>
    <xf numFmtId="0" fontId="0" fillId="0" borderId="11" xfId="0" applyFont="1" applyBorder="1" applyAlignment="1">
      <alignment horizontal="right"/>
    </xf>
    <xf numFmtId="177" fontId="0" fillId="0" borderId="2" xfId="0" applyNumberFormat="1" applyFont="1" applyBorder="1" applyAlignment="1">
      <alignment horizontal="right"/>
    </xf>
    <xf numFmtId="0" fontId="0" fillId="0" borderId="0" xfId="0" applyFont="1" applyBorder="1" applyAlignment="1">
      <alignment horizontal="righ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Border="1" applyAlignment="1">
      <alignment/>
    </xf>
    <xf numFmtId="0" fontId="0" fillId="0" borderId="0" xfId="0" applyFont="1" applyAlignment="1">
      <alignment vertical="top"/>
    </xf>
    <xf numFmtId="0" fontId="0" fillId="0" borderId="2" xfId="0" applyFont="1" applyBorder="1" applyAlignment="1">
      <alignment vertical="top"/>
    </xf>
    <xf numFmtId="0" fontId="0" fillId="0" borderId="0" xfId="0" applyFont="1" applyBorder="1" applyAlignment="1">
      <alignment vertical="top"/>
    </xf>
    <xf numFmtId="0" fontId="0" fillId="0" borderId="5" xfId="0" applyFont="1" applyBorder="1" applyAlignment="1">
      <alignment vertical="top"/>
    </xf>
    <xf numFmtId="0" fontId="0" fillId="0" borderId="2"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178" fontId="0" fillId="0" borderId="18" xfId="0" applyNumberFormat="1" applyFont="1" applyBorder="1" applyAlignment="1">
      <alignment horizontal="center" vertical="center"/>
    </xf>
    <xf numFmtId="178" fontId="0" fillId="0" borderId="19" xfId="0" applyNumberFormat="1" applyFont="1" applyBorder="1" applyAlignment="1">
      <alignment horizontal="center" vertical="center"/>
    </xf>
    <xf numFmtId="0" fontId="0" fillId="0" borderId="20" xfId="0" applyFont="1" applyFill="1" applyBorder="1" applyAlignment="1">
      <alignment wrapText="1"/>
    </xf>
    <xf numFmtId="0" fontId="0" fillId="0" borderId="22" xfId="0" applyFont="1" applyFill="1" applyBorder="1" applyAlignment="1">
      <alignment horizontal="center" vertical="center"/>
    </xf>
    <xf numFmtId="177" fontId="0" fillId="0" borderId="2" xfId="0" applyNumberFormat="1" applyFont="1" applyBorder="1" applyAlignment="1">
      <alignment horizontal="right"/>
    </xf>
    <xf numFmtId="0" fontId="0" fillId="0" borderId="0" xfId="0" applyFont="1" applyBorder="1" applyAlignment="1">
      <alignment horizontal="right"/>
    </xf>
    <xf numFmtId="177" fontId="0" fillId="0" borderId="2" xfId="0" applyNumberFormat="1" applyFont="1" applyBorder="1" applyAlignment="1">
      <alignment horizontal="left"/>
    </xf>
    <xf numFmtId="0" fontId="0" fillId="0" borderId="23" xfId="0" applyFont="1" applyFill="1" applyBorder="1" applyAlignment="1">
      <alignment wrapText="1"/>
    </xf>
    <xf numFmtId="0" fontId="0" fillId="0" borderId="24" xfId="0" applyFont="1" applyBorder="1" applyAlignment="1">
      <alignment horizontal="center" vertical="center"/>
    </xf>
    <xf numFmtId="0" fontId="0" fillId="0" borderId="25" xfId="0" applyFont="1" applyFill="1" applyBorder="1" applyAlignment="1">
      <alignment horizontal="center" vertical="center"/>
    </xf>
    <xf numFmtId="178" fontId="0" fillId="0" borderId="26" xfId="0" applyNumberFormat="1" applyFont="1" applyBorder="1" applyAlignment="1">
      <alignment horizontal="center" vertical="center"/>
    </xf>
    <xf numFmtId="178" fontId="0" fillId="0" borderId="27" xfId="0" applyNumberFormat="1" applyFont="1" applyBorder="1" applyAlignment="1">
      <alignment horizontal="center" vertical="center"/>
    </xf>
    <xf numFmtId="0" fontId="0" fillId="0" borderId="0" xfId="0" applyAlignment="1">
      <alignment horizontal="right"/>
    </xf>
    <xf numFmtId="0" fontId="0" fillId="0" borderId="6" xfId="0" applyFont="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xf>
    <xf numFmtId="0" fontId="0" fillId="0" borderId="4" xfId="0" applyFont="1" applyBorder="1" applyAlignment="1">
      <alignment horizontal="center"/>
    </xf>
    <xf numFmtId="0" fontId="0" fillId="0" borderId="1" xfId="0" applyFont="1" applyBorder="1" applyAlignment="1">
      <alignment horizontal="center"/>
    </xf>
    <xf numFmtId="0" fontId="0" fillId="0" borderId="4" xfId="0" applyFont="1" applyFill="1" applyBorder="1" applyAlignment="1">
      <alignment horizontal="center"/>
    </xf>
    <xf numFmtId="0" fontId="0" fillId="0" borderId="3" xfId="0" applyFont="1" applyFill="1" applyBorder="1" applyAlignment="1">
      <alignment horizontal="center"/>
    </xf>
    <xf numFmtId="0" fontId="0" fillId="0" borderId="1" xfId="0" applyFont="1" applyBorder="1" applyAlignment="1">
      <alignment horizontal="center" vertical="top" wrapText="1"/>
    </xf>
    <xf numFmtId="0" fontId="0" fillId="0" borderId="11" xfId="0" applyFont="1" applyBorder="1" applyAlignment="1">
      <alignment/>
    </xf>
    <xf numFmtId="0" fontId="0" fillId="0" borderId="28" xfId="0" applyFont="1" applyBorder="1" applyAlignment="1">
      <alignment/>
    </xf>
    <xf numFmtId="0" fontId="0" fillId="0" borderId="1" xfId="0" applyFont="1" applyFill="1" applyBorder="1" applyAlignment="1">
      <alignment horizontal="center" vertical="top"/>
    </xf>
    <xf numFmtId="0" fontId="0" fillId="0" borderId="4" xfId="0" applyFont="1" applyBorder="1" applyAlignment="1">
      <alignment horizontal="center" vertical="top" wrapText="1"/>
    </xf>
    <xf numFmtId="0" fontId="0" fillId="0" borderId="10" xfId="0" applyFont="1" applyBorder="1" applyAlignment="1">
      <alignment horizontal="center" vertical="top" wrapText="1"/>
    </xf>
    <xf numFmtId="181" fontId="0" fillId="2" borderId="29" xfId="0" applyNumberFormat="1" applyFont="1" applyFill="1" applyBorder="1" applyAlignment="1">
      <alignment/>
    </xf>
    <xf numFmtId="181" fontId="0" fillId="2" borderId="4" xfId="0" applyNumberFormat="1" applyFont="1" applyFill="1" applyBorder="1" applyAlignment="1">
      <alignment/>
    </xf>
    <xf numFmtId="181" fontId="0" fillId="2" borderId="30" xfId="0" applyNumberFormat="1" applyFont="1" applyFill="1" applyBorder="1" applyAlignment="1">
      <alignment/>
    </xf>
    <xf numFmtId="0" fontId="0" fillId="0" borderId="4" xfId="0" applyFont="1" applyBorder="1" applyAlignment="1">
      <alignment horizontal="center" vertical="top"/>
    </xf>
    <xf numFmtId="181" fontId="0" fillId="2" borderId="6" xfId="0" applyNumberFormat="1" applyFont="1" applyFill="1" applyBorder="1" applyAlignment="1">
      <alignment/>
    </xf>
    <xf numFmtId="181" fontId="0" fillId="2" borderId="1" xfId="0" applyNumberFormat="1" applyFont="1" applyFill="1" applyBorder="1" applyAlignment="1">
      <alignment/>
    </xf>
    <xf numFmtId="181" fontId="0" fillId="2" borderId="3" xfId="0" applyNumberFormat="1" applyFont="1" applyFill="1" applyBorder="1" applyAlignment="1">
      <alignment/>
    </xf>
    <xf numFmtId="177" fontId="0" fillId="0" borderId="0" xfId="0" applyNumberFormat="1" applyFont="1" applyFill="1" applyBorder="1" applyAlignment="1">
      <alignment/>
    </xf>
    <xf numFmtId="177" fontId="0" fillId="0" borderId="31" xfId="0" applyNumberFormat="1" applyFont="1" applyFill="1" applyBorder="1" applyAlignment="1">
      <alignment/>
    </xf>
    <xf numFmtId="177" fontId="0" fillId="0" borderId="14" xfId="0" applyNumberFormat="1" applyFont="1" applyBorder="1" applyAlignment="1">
      <alignment/>
    </xf>
    <xf numFmtId="177" fontId="0" fillId="0" borderId="31" xfId="0" applyNumberFormat="1" applyFont="1" applyBorder="1" applyAlignment="1">
      <alignment/>
    </xf>
    <xf numFmtId="0" fontId="0" fillId="0" borderId="4" xfId="0" applyFont="1" applyBorder="1" applyAlignment="1">
      <alignment horizontal="center" wrapText="1"/>
    </xf>
    <xf numFmtId="0" fontId="0" fillId="0" borderId="4" xfId="0" applyFont="1" applyBorder="1" applyAlignment="1">
      <alignment horizontal="center"/>
    </xf>
    <xf numFmtId="0" fontId="0" fillId="0" borderId="30" xfId="0" applyFont="1" applyBorder="1" applyAlignment="1" quotePrefix="1">
      <alignment horizontal="center"/>
    </xf>
    <xf numFmtId="177" fontId="0" fillId="0" borderId="29" xfId="0" applyNumberFormat="1" applyFont="1" applyBorder="1" applyAlignment="1">
      <alignment/>
    </xf>
    <xf numFmtId="178" fontId="0" fillId="0" borderId="32" xfId="0" applyNumberFormat="1" applyFont="1" applyBorder="1" applyAlignment="1">
      <alignment/>
    </xf>
    <xf numFmtId="177" fontId="0" fillId="0" borderId="6" xfId="0" applyNumberFormat="1" applyFont="1" applyBorder="1" applyAlignment="1" applyProtection="1">
      <alignment/>
      <protection hidden="1"/>
    </xf>
    <xf numFmtId="177" fontId="0" fillId="0" borderId="8" xfId="0" applyNumberFormat="1" applyFont="1" applyBorder="1" applyAlignment="1" applyProtection="1">
      <alignment/>
      <protection hidden="1"/>
    </xf>
    <xf numFmtId="177" fontId="0" fillId="0" borderId="9" xfId="0" applyNumberFormat="1" applyFont="1" applyBorder="1" applyAlignment="1" applyProtection="1">
      <alignment/>
      <protection hidden="1"/>
    </xf>
    <xf numFmtId="177" fontId="0" fillId="0" borderId="3" xfId="0" applyNumberFormat="1" applyFont="1" applyBorder="1" applyAlignment="1" applyProtection="1">
      <alignment/>
      <protection hidden="1"/>
    </xf>
    <xf numFmtId="0" fontId="0" fillId="3" borderId="6" xfId="0" applyFont="1" applyFill="1" applyBorder="1" applyAlignment="1" applyProtection="1">
      <alignment/>
      <protection locked="0"/>
    </xf>
    <xf numFmtId="0" fontId="0" fillId="3" borderId="8" xfId="0" applyFont="1" applyFill="1" applyBorder="1" applyAlignment="1" applyProtection="1">
      <alignment/>
      <protection locked="0"/>
    </xf>
    <xf numFmtId="0" fontId="0" fillId="3" borderId="9" xfId="0" applyFont="1" applyFill="1" applyBorder="1" applyAlignment="1" applyProtection="1">
      <alignment/>
      <protection locked="0"/>
    </xf>
    <xf numFmtId="0" fontId="0" fillId="3" borderId="3" xfId="0" applyFont="1" applyFill="1" applyBorder="1" applyAlignment="1" applyProtection="1">
      <alignment/>
      <protection locked="0"/>
    </xf>
    <xf numFmtId="0" fontId="7" fillId="0" borderId="0" xfId="0" applyFont="1" applyAlignment="1">
      <alignment/>
    </xf>
    <xf numFmtId="0" fontId="0" fillId="0" borderId="33" xfId="0" applyFont="1" applyFill="1" applyBorder="1" applyAlignment="1">
      <alignment horizontal="center" vertical="top" wrapText="1"/>
    </xf>
    <xf numFmtId="0" fontId="0" fillId="0" borderId="34" xfId="0" applyFont="1" applyFill="1" applyBorder="1" applyAlignment="1">
      <alignment horizontal="center"/>
    </xf>
    <xf numFmtId="0" fontId="0" fillId="0" borderId="1" xfId="0" applyFont="1" applyBorder="1" applyAlignment="1">
      <alignment/>
    </xf>
    <xf numFmtId="0" fontId="0" fillId="0" borderId="35" xfId="0" applyFont="1" applyFill="1" applyBorder="1" applyAlignment="1">
      <alignment horizontal="center"/>
    </xf>
    <xf numFmtId="177" fontId="0" fillId="0" borderId="5" xfId="0" applyNumberFormat="1" applyFont="1" applyFill="1" applyBorder="1" applyAlignment="1">
      <alignment/>
    </xf>
    <xf numFmtId="177" fontId="0" fillId="0" borderId="36" xfId="0" applyNumberFormat="1" applyFont="1" applyFill="1" applyBorder="1" applyAlignment="1">
      <alignment/>
    </xf>
    <xf numFmtId="177" fontId="0" fillId="0" borderId="37" xfId="0" applyNumberFormat="1" applyFont="1" applyFill="1" applyBorder="1" applyAlignment="1">
      <alignment/>
    </xf>
    <xf numFmtId="0" fontId="0" fillId="0" borderId="0" xfId="0" applyFont="1" applyAlignment="1">
      <alignment horizontal="right"/>
    </xf>
    <xf numFmtId="178" fontId="0" fillId="0" borderId="33" xfId="0" applyNumberFormat="1" applyFont="1" applyBorder="1" applyAlignment="1">
      <alignment/>
    </xf>
    <xf numFmtId="178" fontId="0" fillId="0" borderId="38" xfId="0" applyNumberFormat="1" applyFont="1" applyBorder="1" applyAlignment="1">
      <alignment/>
    </xf>
    <xf numFmtId="178" fontId="0" fillId="0" borderId="39" xfId="0" applyNumberFormat="1" applyFont="1" applyBorder="1" applyAlignment="1">
      <alignment/>
    </xf>
    <xf numFmtId="178" fontId="0" fillId="0" borderId="40" xfId="0" applyNumberFormat="1" applyFont="1" applyBorder="1" applyAlignment="1">
      <alignment/>
    </xf>
    <xf numFmtId="0" fontId="0" fillId="0" borderId="2" xfId="0" applyFont="1" applyBorder="1" applyAlignment="1">
      <alignment horizontal="center" vertical="top" wrapText="1"/>
    </xf>
    <xf numFmtId="0" fontId="0" fillId="0" borderId="2" xfId="0" applyFont="1" applyFill="1" applyBorder="1" applyAlignment="1">
      <alignment horizontal="right" vertical="top" wrapText="1"/>
    </xf>
    <xf numFmtId="0" fontId="0" fillId="0" borderId="2" xfId="0" applyFont="1" applyBorder="1" applyAlignment="1">
      <alignment horizontal="right" vertical="top"/>
    </xf>
    <xf numFmtId="0" fontId="0" fillId="0" borderId="4" xfId="0" applyFont="1" applyBorder="1" applyAlignment="1">
      <alignment horizontal="right" vertical="top"/>
    </xf>
    <xf numFmtId="0" fontId="0" fillId="0" borderId="2" xfId="0" applyBorder="1" applyAlignment="1">
      <alignment/>
    </xf>
    <xf numFmtId="0" fontId="0" fillId="0" borderId="2" xfId="0" applyFont="1" applyBorder="1" applyAlignment="1">
      <alignment vertical="center" wrapText="1"/>
    </xf>
    <xf numFmtId="0" fontId="0" fillId="0" borderId="2" xfId="0" applyFont="1" applyBorder="1" applyAlignment="1">
      <alignment vertical="center"/>
    </xf>
    <xf numFmtId="178" fontId="0" fillId="0" borderId="2" xfId="0" applyNumberFormat="1" applyFont="1" applyBorder="1" applyAlignment="1">
      <alignment/>
    </xf>
    <xf numFmtId="0" fontId="0" fillId="0" borderId="1" xfId="0" applyFont="1" applyFill="1" applyBorder="1" applyAlignment="1">
      <alignment horizontal="center" vertical="top"/>
    </xf>
    <xf numFmtId="0" fontId="0" fillId="0" borderId="0" xfId="0" applyFont="1" applyBorder="1" applyAlignment="1">
      <alignment horizontal="center" vertical="top" wrapText="1"/>
    </xf>
    <xf numFmtId="0" fontId="0"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quotePrefix="1">
      <alignment horizontal="center"/>
    </xf>
    <xf numFmtId="177" fontId="0" fillId="0" borderId="0" xfId="0" applyNumberFormat="1" applyFont="1" applyBorder="1" applyAlignment="1" applyProtection="1">
      <alignment/>
      <protection hidden="1"/>
    </xf>
    <xf numFmtId="177" fontId="0" fillId="0" borderId="4" xfId="0" applyNumberFormat="1" applyFont="1" applyBorder="1" applyAlignment="1">
      <alignment/>
    </xf>
    <xf numFmtId="0" fontId="0" fillId="0" borderId="0" xfId="0" applyFont="1" applyBorder="1" applyAlignment="1">
      <alignment vertical="center" wrapText="1"/>
    </xf>
    <xf numFmtId="0" fontId="0" fillId="0" borderId="7" xfId="0" applyFont="1" applyFill="1" applyBorder="1" applyAlignment="1">
      <alignment horizontal="center" vertical="top"/>
    </xf>
    <xf numFmtId="0" fontId="0" fillId="0" borderId="0" xfId="0" applyBorder="1" applyAlignment="1">
      <alignment/>
    </xf>
    <xf numFmtId="178" fontId="0" fillId="0" borderId="2" xfId="0" applyNumberFormat="1" applyFont="1" applyBorder="1" applyAlignment="1">
      <alignment/>
    </xf>
    <xf numFmtId="0" fontId="0" fillId="0" borderId="34" xfId="0" applyFont="1" applyBorder="1" applyAlignment="1">
      <alignment horizontal="center" wrapText="1"/>
    </xf>
    <xf numFmtId="0" fontId="0" fillId="0" borderId="34" xfId="0" applyFont="1" applyFill="1" applyBorder="1" applyAlignment="1">
      <alignment horizontal="center"/>
    </xf>
    <xf numFmtId="0" fontId="0" fillId="0" borderId="35" xfId="0" applyFont="1" applyBorder="1" applyAlignment="1" quotePrefix="1">
      <alignment horizontal="center"/>
    </xf>
    <xf numFmtId="0" fontId="0" fillId="0" borderId="29" xfId="0" applyFont="1"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177" fontId="0" fillId="0" borderId="4" xfId="0" applyNumberFormat="1" applyFont="1" applyBorder="1" applyAlignment="1">
      <alignment vertical="center"/>
    </xf>
    <xf numFmtId="178" fontId="0" fillId="0" borderId="0" xfId="0" applyNumberFormat="1" applyFont="1" applyBorder="1" applyAlignment="1">
      <alignment vertical="center"/>
    </xf>
    <xf numFmtId="178" fontId="0" fillId="0" borderId="2" xfId="0" applyNumberFormat="1" applyFont="1" applyBorder="1" applyAlignment="1">
      <alignment vertical="center"/>
    </xf>
    <xf numFmtId="0" fontId="0" fillId="0" borderId="0" xfId="0" applyBorder="1" applyAlignment="1">
      <alignment vertical="center"/>
    </xf>
    <xf numFmtId="0" fontId="0" fillId="0" borderId="41" xfId="0" applyFont="1" applyFill="1" applyBorder="1" applyAlignment="1">
      <alignment horizontal="center" vertical="center"/>
    </xf>
    <xf numFmtId="0" fontId="0" fillId="0" borderId="6" xfId="0" applyFont="1" applyFill="1" applyBorder="1" applyAlignment="1">
      <alignment horizontal="center" vertical="center"/>
    </xf>
    <xf numFmtId="177" fontId="0" fillId="0" borderId="1" xfId="0" applyNumberFormat="1" applyFont="1" applyBorder="1" applyAlignment="1">
      <alignment vertical="center"/>
    </xf>
    <xf numFmtId="177" fontId="0" fillId="0" borderId="6" xfId="0" applyNumberFormat="1" applyFont="1" applyFill="1" applyBorder="1" applyAlignment="1">
      <alignment vertical="center"/>
    </xf>
    <xf numFmtId="177" fontId="0" fillId="0" borderId="33"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42" xfId="0" applyNumberFormat="1" applyFont="1" applyBorder="1" applyAlignment="1">
      <alignment vertical="center"/>
    </xf>
    <xf numFmtId="177" fontId="0" fillId="0" borderId="14" xfId="0" applyNumberFormat="1" applyFont="1" applyBorder="1" applyAlignment="1">
      <alignment vertical="center"/>
    </xf>
    <xf numFmtId="177" fontId="0" fillId="0" borderId="27" xfId="0" applyNumberFormat="1" applyFont="1" applyFill="1" applyBorder="1" applyAlignment="1">
      <alignment vertical="center"/>
    </xf>
    <xf numFmtId="0" fontId="0" fillId="3" borderId="43" xfId="0" applyNumberFormat="1" applyFont="1" applyFill="1" applyBorder="1" applyAlignment="1" applyProtection="1">
      <alignment/>
      <protection locked="0"/>
    </xf>
    <xf numFmtId="176" fontId="0" fillId="0" borderId="6" xfId="0" applyNumberFormat="1" applyFont="1" applyBorder="1" applyAlignment="1">
      <alignment/>
    </xf>
    <xf numFmtId="176" fontId="0" fillId="0" borderId="18" xfId="0" applyNumberFormat="1" applyFont="1" applyBorder="1" applyAlignment="1">
      <alignment/>
    </xf>
    <xf numFmtId="0" fontId="0" fillId="3" borderId="43" xfId="0" applyFont="1" applyFill="1" applyBorder="1" applyAlignment="1" applyProtection="1">
      <alignment/>
      <protection locked="0"/>
    </xf>
    <xf numFmtId="0" fontId="0" fillId="3" borderId="6" xfId="0" applyFont="1" applyFill="1" applyBorder="1" applyAlignment="1" applyProtection="1">
      <alignment/>
      <protection locked="0"/>
    </xf>
    <xf numFmtId="178" fontId="0" fillId="0" borderId="6" xfId="0" applyNumberFormat="1" applyFont="1" applyBorder="1" applyAlignment="1">
      <alignment/>
    </xf>
    <xf numFmtId="178" fontId="0" fillId="0" borderId="18" xfId="0" applyNumberFormat="1" applyFont="1" applyBorder="1" applyAlignment="1">
      <alignment/>
    </xf>
    <xf numFmtId="0" fontId="0" fillId="3" borderId="6"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locked="0"/>
    </xf>
    <xf numFmtId="176" fontId="0" fillId="0" borderId="44" xfId="0" applyNumberFormat="1" applyFont="1" applyBorder="1" applyAlignment="1">
      <alignment/>
    </xf>
    <xf numFmtId="0" fontId="0" fillId="2" borderId="6" xfId="0" applyFont="1" applyFill="1" applyBorder="1" applyAlignment="1">
      <alignment/>
    </xf>
    <xf numFmtId="0" fontId="0" fillId="3" borderId="44" xfId="0" applyFont="1" applyFill="1" applyBorder="1" applyAlignment="1" applyProtection="1">
      <alignment/>
      <protection locked="0"/>
    </xf>
    <xf numFmtId="178" fontId="0" fillId="0" borderId="44" xfId="0" applyNumberFormat="1" applyFont="1" applyBorder="1" applyAlignment="1">
      <alignment/>
    </xf>
    <xf numFmtId="180" fontId="0" fillId="2" borderId="6" xfId="0" applyNumberFormat="1" applyFont="1" applyFill="1" applyBorder="1" applyAlignment="1">
      <alignment/>
    </xf>
    <xf numFmtId="0" fontId="0" fillId="3" borderId="8" xfId="0" applyNumberFormat="1" applyFont="1" applyFill="1" applyBorder="1" applyAlignment="1" applyProtection="1">
      <alignment/>
      <protection locked="0"/>
    </xf>
    <xf numFmtId="176" fontId="0" fillId="0" borderId="8" xfId="0" applyNumberFormat="1" applyFont="1" applyBorder="1" applyAlignment="1">
      <alignment/>
    </xf>
    <xf numFmtId="0" fontId="0" fillId="2" borderId="1" xfId="0" applyFont="1" applyFill="1" applyBorder="1" applyAlignment="1">
      <alignment/>
    </xf>
    <xf numFmtId="0" fontId="0" fillId="3" borderId="8" xfId="0" applyFont="1" applyFill="1" applyBorder="1" applyAlignment="1" applyProtection="1">
      <alignment/>
      <protection locked="0"/>
    </xf>
    <xf numFmtId="178" fontId="0" fillId="0" borderId="8" xfId="0" applyNumberFormat="1" applyFont="1" applyBorder="1" applyAlignment="1">
      <alignment/>
    </xf>
    <xf numFmtId="180" fontId="0" fillId="2" borderId="1" xfId="0" applyNumberFormat="1" applyFont="1" applyFill="1" applyBorder="1" applyAlignment="1">
      <alignment/>
    </xf>
    <xf numFmtId="0" fontId="0" fillId="3" borderId="9" xfId="0" applyNumberFormat="1" applyFont="1" applyFill="1" applyBorder="1" applyAlignment="1" applyProtection="1">
      <alignment/>
      <protection locked="0"/>
    </xf>
    <xf numFmtId="176" fontId="0" fillId="0" borderId="9" xfId="0" applyNumberFormat="1" applyFont="1" applyBorder="1" applyAlignment="1">
      <alignment/>
    </xf>
    <xf numFmtId="0" fontId="0" fillId="3" borderId="9" xfId="0" applyFont="1" applyFill="1" applyBorder="1" applyAlignment="1" applyProtection="1">
      <alignment/>
      <protection locked="0"/>
    </xf>
    <xf numFmtId="178" fontId="0" fillId="0" borderId="9" xfId="0" applyNumberFormat="1" applyFont="1" applyBorder="1" applyAlignment="1">
      <alignment/>
    </xf>
    <xf numFmtId="0" fontId="0" fillId="3" borderId="42" xfId="0" applyNumberFormat="1" applyFont="1" applyFill="1" applyBorder="1" applyAlignment="1" applyProtection="1">
      <alignment/>
      <protection locked="0"/>
    </xf>
    <xf numFmtId="176" fontId="0" fillId="0" borderId="42" xfId="0" applyNumberFormat="1" applyFont="1" applyBorder="1" applyAlignment="1">
      <alignment/>
    </xf>
    <xf numFmtId="0" fontId="0" fillId="2" borderId="42" xfId="0" applyFont="1" applyFill="1" applyBorder="1" applyAlignment="1">
      <alignment/>
    </xf>
    <xf numFmtId="0" fontId="0" fillId="3" borderId="42" xfId="0" applyFont="1" applyFill="1" applyBorder="1" applyAlignment="1" applyProtection="1">
      <alignment/>
      <protection locked="0"/>
    </xf>
    <xf numFmtId="178" fontId="0" fillId="0" borderId="42" xfId="0" applyNumberFormat="1" applyFont="1" applyBorder="1" applyAlignment="1">
      <alignment/>
    </xf>
    <xf numFmtId="180" fontId="0" fillId="2" borderId="42" xfId="0" applyNumberFormat="1" applyFont="1" applyFill="1" applyBorder="1" applyAlignment="1">
      <alignment/>
    </xf>
    <xf numFmtId="0" fontId="0" fillId="0" borderId="45" xfId="0" applyFont="1" applyBorder="1" applyAlignment="1">
      <alignment vertical="top"/>
    </xf>
    <xf numFmtId="0" fontId="0" fillId="0" borderId="16" xfId="0" applyFont="1" applyBorder="1" applyAlignment="1">
      <alignment vertical="top"/>
    </xf>
    <xf numFmtId="0" fontId="0" fillId="0" borderId="46" xfId="0" applyFont="1" applyBorder="1" applyAlignment="1">
      <alignment vertical="top" wrapText="1"/>
    </xf>
    <xf numFmtId="0" fontId="0" fillId="0" borderId="16" xfId="0" applyFont="1" applyBorder="1" applyAlignment="1">
      <alignment vertical="top" wrapText="1"/>
    </xf>
    <xf numFmtId="0" fontId="0" fillId="0" borderId="45" xfId="0" applyFont="1" applyBorder="1" applyAlignment="1">
      <alignment vertical="top" wrapText="1"/>
    </xf>
    <xf numFmtId="0" fontId="0" fillId="0" borderId="29" xfId="0" applyFont="1" applyBorder="1" applyAlignment="1">
      <alignment horizontal="center" vertical="top" wrapText="1"/>
    </xf>
    <xf numFmtId="0" fontId="0" fillId="0" borderId="47" xfId="0" applyFont="1" applyBorder="1" applyAlignment="1">
      <alignment horizontal="center" vertical="top" wrapText="1"/>
    </xf>
    <xf numFmtId="0" fontId="0" fillId="0" borderId="15" xfId="0" applyFont="1" applyBorder="1" applyAlignment="1">
      <alignment vertical="top" wrapText="1"/>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29"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7"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7" xfId="0" applyFont="1" applyBorder="1" applyAlignment="1">
      <alignment horizontal="center" vertical="center"/>
    </xf>
    <xf numFmtId="0" fontId="0" fillId="0" borderId="51" xfId="0" applyFont="1" applyBorder="1" applyAlignment="1">
      <alignment horizontal="center" vertical="center"/>
    </xf>
    <xf numFmtId="0" fontId="0" fillId="0" borderId="4" xfId="0" applyFont="1" applyBorder="1" applyAlignment="1">
      <alignment horizontal="center" vertical="center"/>
    </xf>
    <xf numFmtId="0" fontId="0" fillId="0" borderId="48" xfId="0" applyFont="1" applyBorder="1" applyAlignment="1">
      <alignment horizontal="center" vertical="center"/>
    </xf>
    <xf numFmtId="0" fontId="0" fillId="0" borderId="30" xfId="0" applyFont="1" applyBorder="1" applyAlignment="1">
      <alignment horizontal="center" vertical="center"/>
    </xf>
    <xf numFmtId="0" fontId="0" fillId="0" borderId="52" xfId="0" applyFont="1" applyBorder="1" applyAlignment="1">
      <alignment horizontal="center" vertical="center"/>
    </xf>
    <xf numFmtId="0" fontId="0" fillId="3" borderId="53" xfId="0" applyNumberFormat="1" applyFont="1" applyFill="1" applyBorder="1" applyAlignment="1" applyProtection="1">
      <alignment/>
      <protection locked="0"/>
    </xf>
    <xf numFmtId="0" fontId="0" fillId="3" borderId="54" xfId="0" applyNumberFormat="1" applyFont="1" applyFill="1" applyBorder="1" applyAlignment="1" applyProtection="1">
      <alignment/>
      <protection locked="0"/>
    </xf>
    <xf numFmtId="0" fontId="0" fillId="3" borderId="55" xfId="0" applyFont="1" applyFill="1" applyBorder="1" applyAlignment="1" applyProtection="1">
      <alignment vertical="center"/>
      <protection locked="0"/>
    </xf>
    <xf numFmtId="0" fontId="0" fillId="3" borderId="56" xfId="0" applyFont="1" applyFill="1" applyBorder="1" applyAlignment="1" applyProtection="1">
      <alignment vertical="center"/>
      <protection locked="0"/>
    </xf>
    <xf numFmtId="177" fontId="0" fillId="0" borderId="57" xfId="0" applyNumberFormat="1" applyFont="1" applyBorder="1" applyAlignment="1">
      <alignment horizontal="center" vertical="center"/>
    </xf>
    <xf numFmtId="177" fontId="0" fillId="0" borderId="25" xfId="0" applyNumberFormat="1"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3" borderId="31" xfId="0" applyFont="1" applyFill="1" applyBorder="1" applyAlignment="1" applyProtection="1">
      <alignment vertical="center"/>
      <protection locked="0"/>
    </xf>
    <xf numFmtId="0" fontId="0" fillId="3" borderId="58" xfId="0" applyFont="1" applyFill="1" applyBorder="1" applyAlignment="1" applyProtection="1">
      <alignment vertical="center"/>
      <protection locked="0"/>
    </xf>
    <xf numFmtId="0" fontId="0" fillId="3" borderId="53" xfId="0" applyFont="1" applyFill="1" applyBorder="1" applyAlignment="1" applyProtection="1">
      <alignment vertical="center"/>
      <protection locked="0"/>
    </xf>
    <xf numFmtId="0" fontId="0" fillId="3" borderId="54" xfId="0" applyFont="1" applyFill="1" applyBorder="1" applyAlignment="1" applyProtection="1">
      <alignment vertical="center"/>
      <protection locked="0"/>
    </xf>
    <xf numFmtId="0" fontId="0" fillId="0" borderId="17" xfId="0" applyFont="1" applyBorder="1" applyAlignment="1">
      <alignment vertical="top" wrapText="1"/>
    </xf>
    <xf numFmtId="0" fontId="0" fillId="3" borderId="31" xfId="0" applyNumberFormat="1" applyFont="1" applyFill="1" applyBorder="1" applyAlignment="1" applyProtection="1">
      <alignment/>
      <protection locked="0"/>
    </xf>
    <xf numFmtId="0" fontId="0" fillId="3" borderId="58" xfId="0" applyNumberFormat="1" applyFont="1" applyFill="1" applyBorder="1" applyAlignment="1" applyProtection="1">
      <alignment/>
      <protection locked="0"/>
    </xf>
    <xf numFmtId="0" fontId="0" fillId="0" borderId="46"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5" xfId="0" applyFont="1" applyBorder="1" applyAlignment="1">
      <alignment vertical="center" wrapText="1"/>
    </xf>
    <xf numFmtId="0" fontId="0" fillId="0" borderId="45" xfId="0" applyFont="1" applyBorder="1" applyAlignment="1">
      <alignment vertical="center" wrapText="1"/>
    </xf>
    <xf numFmtId="0" fontId="0" fillId="0" borderId="29" xfId="0" applyFont="1" applyFill="1" applyBorder="1" applyAlignment="1">
      <alignment horizontal="center" vertical="top" wrapText="1"/>
    </xf>
    <xf numFmtId="0" fontId="0" fillId="0" borderId="47" xfId="0" applyFont="1" applyFill="1" applyBorder="1" applyAlignment="1">
      <alignment horizontal="center" vertical="top" wrapText="1"/>
    </xf>
    <xf numFmtId="0" fontId="0" fillId="0" borderId="4" xfId="0" applyFont="1" applyFill="1" applyBorder="1" applyAlignment="1">
      <alignment horizontal="center"/>
    </xf>
    <xf numFmtId="0" fontId="0" fillId="0" borderId="48" xfId="0" applyFont="1" applyFill="1" applyBorder="1" applyAlignment="1">
      <alignment horizontal="center"/>
    </xf>
    <xf numFmtId="0" fontId="0" fillId="0" borderId="30" xfId="0" applyFont="1" applyFill="1" applyBorder="1" applyAlignment="1">
      <alignment horizontal="center"/>
    </xf>
    <xf numFmtId="0" fontId="0" fillId="0" borderId="52" xfId="0" applyFont="1" applyFill="1" applyBorder="1" applyAlignment="1">
      <alignment horizontal="center"/>
    </xf>
    <xf numFmtId="0" fontId="0" fillId="3" borderId="55" xfId="0" applyNumberFormat="1" applyFont="1" applyFill="1" applyBorder="1" applyAlignment="1" applyProtection="1">
      <alignment/>
      <protection locked="0"/>
    </xf>
    <xf numFmtId="0" fontId="0" fillId="3" borderId="56" xfId="0" applyNumberFormat="1" applyFont="1" applyFill="1" applyBorder="1" applyAlignment="1" applyProtection="1">
      <alignment/>
      <protection locked="0"/>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177" fontId="0" fillId="0" borderId="59" xfId="0" applyNumberFormat="1" applyFont="1" applyBorder="1" applyAlignment="1">
      <alignment horizontal="left" vertical="center"/>
    </xf>
    <xf numFmtId="177" fontId="0" fillId="0" borderId="60" xfId="0" applyNumberFormat="1" applyFont="1" applyBorder="1" applyAlignment="1">
      <alignment horizontal="left" vertical="center"/>
    </xf>
    <xf numFmtId="177" fontId="0" fillId="0" borderId="61" xfId="0" applyNumberFormat="1" applyFont="1" applyBorder="1" applyAlignment="1">
      <alignment horizontal="lef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177" fontId="0" fillId="0" borderId="63" xfId="0" applyNumberFormat="1" applyFont="1" applyBorder="1" applyAlignment="1">
      <alignment horizontal="center" vertical="center"/>
    </xf>
    <xf numFmtId="177" fontId="0" fillId="0" borderId="22" xfId="0" applyNumberFormat="1" applyFont="1" applyBorder="1" applyAlignment="1">
      <alignment horizontal="center" vertical="center"/>
    </xf>
    <xf numFmtId="0" fontId="0" fillId="0" borderId="6"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1"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64" xfId="0" applyFont="1" applyBorder="1" applyAlignment="1">
      <alignment vertical="top" wrapText="1"/>
    </xf>
    <xf numFmtId="0" fontId="0" fillId="0" borderId="65" xfId="0" applyFont="1" applyBorder="1" applyAlignment="1">
      <alignment vertical="top"/>
    </xf>
    <xf numFmtId="0" fontId="0" fillId="0" borderId="66" xfId="0" applyFont="1" applyBorder="1" applyAlignment="1">
      <alignment vertical="top"/>
    </xf>
    <xf numFmtId="0" fontId="0" fillId="0" borderId="63"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0" xfId="0" applyFont="1" applyBorder="1" applyAlignment="1">
      <alignment/>
    </xf>
    <xf numFmtId="0" fontId="0" fillId="0" borderId="41" xfId="0" applyFont="1" applyBorder="1" applyAlignment="1">
      <alignment horizontal="center" vertical="top"/>
    </xf>
    <xf numFmtId="0" fontId="0" fillId="0" borderId="7" xfId="0" applyFont="1" applyBorder="1" applyAlignment="1">
      <alignment horizontal="center" vertical="top"/>
    </xf>
    <xf numFmtId="0" fontId="0" fillId="0" borderId="51" xfId="0" applyFont="1" applyBorder="1" applyAlignment="1">
      <alignment horizontal="center" vertical="top"/>
    </xf>
    <xf numFmtId="0" fontId="0" fillId="0" borderId="50"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21</xdr:row>
      <xdr:rowOff>0</xdr:rowOff>
    </xdr:from>
    <xdr:to>
      <xdr:col>8</xdr:col>
      <xdr:colOff>238125</xdr:colOff>
      <xdr:row>22</xdr:row>
      <xdr:rowOff>114300</xdr:rowOff>
    </xdr:to>
    <xdr:sp>
      <xdr:nvSpPr>
        <xdr:cNvPr id="1" name="TextBox 51"/>
        <xdr:cNvSpPr txBox="1">
          <a:spLocks noChangeArrowheads="1"/>
        </xdr:cNvSpPr>
      </xdr:nvSpPr>
      <xdr:spPr>
        <a:xfrm>
          <a:off x="3990975" y="4581525"/>
          <a:ext cx="3648075" cy="2857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溶接材料のMSDS 2項の値を用いてください。</a:t>
          </a:r>
        </a:p>
      </xdr:txBody>
    </xdr:sp>
    <xdr:clientData/>
  </xdr:twoCellAnchor>
  <xdr:twoCellAnchor>
    <xdr:from>
      <xdr:col>13</xdr:col>
      <xdr:colOff>0</xdr:colOff>
      <xdr:row>20</xdr:row>
      <xdr:rowOff>47625</xdr:rowOff>
    </xdr:from>
    <xdr:to>
      <xdr:col>15</xdr:col>
      <xdr:colOff>28575</xdr:colOff>
      <xdr:row>22</xdr:row>
      <xdr:rowOff>142875</xdr:rowOff>
    </xdr:to>
    <xdr:sp>
      <xdr:nvSpPr>
        <xdr:cNvPr id="2" name="TextBox 55"/>
        <xdr:cNvSpPr txBox="1">
          <a:spLocks noChangeArrowheads="1"/>
        </xdr:cNvSpPr>
      </xdr:nvSpPr>
      <xdr:spPr>
        <a:xfrm>
          <a:off x="12744450" y="4457700"/>
          <a:ext cx="2714625" cy="4381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別表２をご利用ください。</a:t>
          </a:r>
        </a:p>
      </xdr:txBody>
    </xdr:sp>
    <xdr:clientData/>
  </xdr:twoCellAnchor>
  <xdr:twoCellAnchor>
    <xdr:from>
      <xdr:col>13</xdr:col>
      <xdr:colOff>495300</xdr:colOff>
      <xdr:row>18</xdr:row>
      <xdr:rowOff>171450</xdr:rowOff>
    </xdr:from>
    <xdr:to>
      <xdr:col>13</xdr:col>
      <xdr:colOff>495300</xdr:colOff>
      <xdr:row>20</xdr:row>
      <xdr:rowOff>47625</xdr:rowOff>
    </xdr:to>
    <xdr:sp>
      <xdr:nvSpPr>
        <xdr:cNvPr id="3" name="Line 56"/>
        <xdr:cNvSpPr>
          <a:spLocks/>
        </xdr:cNvSpPr>
      </xdr:nvSpPr>
      <xdr:spPr>
        <a:xfrm flipV="1">
          <a:off x="13239750" y="4229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20</xdr:row>
      <xdr:rowOff>47625</xdr:rowOff>
    </xdr:from>
    <xdr:to>
      <xdr:col>18</xdr:col>
      <xdr:colOff>104775</xdr:colOff>
      <xdr:row>22</xdr:row>
      <xdr:rowOff>142875</xdr:rowOff>
    </xdr:to>
    <xdr:sp>
      <xdr:nvSpPr>
        <xdr:cNvPr id="4" name="TextBox 57"/>
        <xdr:cNvSpPr txBox="1">
          <a:spLocks noChangeArrowheads="1"/>
        </xdr:cNvSpPr>
      </xdr:nvSpPr>
      <xdr:spPr>
        <a:xfrm>
          <a:off x="15954375" y="4457700"/>
          <a:ext cx="3609975" cy="4381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別表３をご利用ください。</a:t>
          </a:r>
        </a:p>
      </xdr:txBody>
    </xdr:sp>
    <xdr:clientData/>
  </xdr:twoCellAnchor>
  <xdr:twoCellAnchor>
    <xdr:from>
      <xdr:col>16</xdr:col>
      <xdr:colOff>390525</xdr:colOff>
      <xdr:row>18</xdr:row>
      <xdr:rowOff>171450</xdr:rowOff>
    </xdr:from>
    <xdr:to>
      <xdr:col>16</xdr:col>
      <xdr:colOff>390525</xdr:colOff>
      <xdr:row>20</xdr:row>
      <xdr:rowOff>47625</xdr:rowOff>
    </xdr:to>
    <xdr:sp>
      <xdr:nvSpPr>
        <xdr:cNvPr id="5" name="Line 58"/>
        <xdr:cNvSpPr>
          <a:spLocks/>
        </xdr:cNvSpPr>
      </xdr:nvSpPr>
      <xdr:spPr>
        <a:xfrm flipV="1">
          <a:off x="17164050" y="4229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20</xdr:row>
      <xdr:rowOff>47625</xdr:rowOff>
    </xdr:from>
    <xdr:to>
      <xdr:col>13</xdr:col>
      <xdr:colOff>0</xdr:colOff>
      <xdr:row>22</xdr:row>
      <xdr:rowOff>142875</xdr:rowOff>
    </xdr:to>
    <xdr:sp>
      <xdr:nvSpPr>
        <xdr:cNvPr id="6" name="TextBox 64"/>
        <xdr:cNvSpPr txBox="1">
          <a:spLocks noChangeArrowheads="1"/>
        </xdr:cNvSpPr>
      </xdr:nvSpPr>
      <xdr:spPr>
        <a:xfrm>
          <a:off x="9248775" y="4457700"/>
          <a:ext cx="3495675" cy="4381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別表１-１，１-２及び１-３をご利用ください。</a:t>
          </a:r>
        </a:p>
      </xdr:txBody>
    </xdr:sp>
    <xdr:clientData/>
  </xdr:twoCellAnchor>
  <xdr:twoCellAnchor>
    <xdr:from>
      <xdr:col>11</xdr:col>
      <xdr:colOff>447675</xdr:colOff>
      <xdr:row>18</xdr:row>
      <xdr:rowOff>171450</xdr:rowOff>
    </xdr:from>
    <xdr:to>
      <xdr:col>11</xdr:col>
      <xdr:colOff>447675</xdr:colOff>
      <xdr:row>20</xdr:row>
      <xdr:rowOff>47625</xdr:rowOff>
    </xdr:to>
    <xdr:sp>
      <xdr:nvSpPr>
        <xdr:cNvPr id="7" name="Line 65"/>
        <xdr:cNvSpPr>
          <a:spLocks/>
        </xdr:cNvSpPr>
      </xdr:nvSpPr>
      <xdr:spPr>
        <a:xfrm flipV="1">
          <a:off x="10506075" y="4229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39</xdr:row>
      <xdr:rowOff>47625</xdr:rowOff>
    </xdr:from>
    <xdr:to>
      <xdr:col>3</xdr:col>
      <xdr:colOff>952500</xdr:colOff>
      <xdr:row>41</xdr:row>
      <xdr:rowOff>28575</xdr:rowOff>
    </xdr:to>
    <xdr:sp>
      <xdr:nvSpPr>
        <xdr:cNvPr id="8" name="TextBox 66"/>
        <xdr:cNvSpPr txBox="1">
          <a:spLocks noChangeArrowheads="1"/>
        </xdr:cNvSpPr>
      </xdr:nvSpPr>
      <xdr:spPr>
        <a:xfrm>
          <a:off x="2076450" y="8410575"/>
          <a:ext cx="2333625" cy="3048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貴社のデータをご使用ください。</a:t>
          </a:r>
        </a:p>
      </xdr:txBody>
    </xdr:sp>
    <xdr:clientData/>
  </xdr:twoCellAnchor>
  <xdr:twoCellAnchor>
    <xdr:from>
      <xdr:col>2</xdr:col>
      <xdr:colOff>533400</xdr:colOff>
      <xdr:row>37</xdr:row>
      <xdr:rowOff>152400</xdr:rowOff>
    </xdr:from>
    <xdr:to>
      <xdr:col>2</xdr:col>
      <xdr:colOff>533400</xdr:colOff>
      <xdr:row>39</xdr:row>
      <xdr:rowOff>38100</xdr:rowOff>
    </xdr:to>
    <xdr:sp>
      <xdr:nvSpPr>
        <xdr:cNvPr id="9" name="Line 67"/>
        <xdr:cNvSpPr>
          <a:spLocks/>
        </xdr:cNvSpPr>
      </xdr:nvSpPr>
      <xdr:spPr>
        <a:xfrm flipV="1">
          <a:off x="2914650" y="81343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18</xdr:row>
      <xdr:rowOff>171450</xdr:rowOff>
    </xdr:from>
    <xdr:to>
      <xdr:col>7</xdr:col>
      <xdr:colOff>447675</xdr:colOff>
      <xdr:row>21</xdr:row>
      <xdr:rowOff>85725</xdr:rowOff>
    </xdr:to>
    <xdr:grpSp>
      <xdr:nvGrpSpPr>
        <xdr:cNvPr id="10" name="Group 70"/>
        <xdr:cNvGrpSpPr>
          <a:grpSpLocks/>
        </xdr:cNvGrpSpPr>
      </xdr:nvGrpSpPr>
      <xdr:grpSpPr>
        <a:xfrm>
          <a:off x="6924675" y="4229100"/>
          <a:ext cx="419100" cy="438150"/>
          <a:chOff x="567" y="324"/>
          <a:chExt cx="44" cy="46"/>
        </a:xfrm>
        <a:solidFill>
          <a:srgbClr val="FFFFFF"/>
        </a:solidFill>
      </xdr:grpSpPr>
      <xdr:sp>
        <xdr:nvSpPr>
          <xdr:cNvPr id="11" name="Line 68"/>
          <xdr:cNvSpPr>
            <a:spLocks/>
          </xdr:cNvSpPr>
        </xdr:nvSpPr>
        <xdr:spPr>
          <a:xfrm flipV="1">
            <a:off x="611" y="324"/>
            <a:ext cx="0" cy="4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69"/>
          <xdr:cNvSpPr>
            <a:spLocks/>
          </xdr:cNvSpPr>
        </xdr:nvSpPr>
        <xdr:spPr>
          <a:xfrm flipH="1">
            <a:off x="567" y="370"/>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9525</xdr:colOff>
      <xdr:row>28</xdr:row>
      <xdr:rowOff>295275</xdr:rowOff>
    </xdr:from>
    <xdr:to>
      <xdr:col>5</xdr:col>
      <xdr:colOff>809625</xdr:colOff>
      <xdr:row>28</xdr:row>
      <xdr:rowOff>295275</xdr:rowOff>
    </xdr:to>
    <xdr:sp>
      <xdr:nvSpPr>
        <xdr:cNvPr id="13" name="Line 86"/>
        <xdr:cNvSpPr>
          <a:spLocks/>
        </xdr:cNvSpPr>
      </xdr:nvSpPr>
      <xdr:spPr>
        <a:xfrm>
          <a:off x="4543425" y="625792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314325</xdr:rowOff>
    </xdr:from>
    <xdr:to>
      <xdr:col>5</xdr:col>
      <xdr:colOff>809625</xdr:colOff>
      <xdr:row>43</xdr:row>
      <xdr:rowOff>314325</xdr:rowOff>
    </xdr:to>
    <xdr:sp>
      <xdr:nvSpPr>
        <xdr:cNvPr id="14" name="Line 89"/>
        <xdr:cNvSpPr>
          <a:spLocks/>
        </xdr:cNvSpPr>
      </xdr:nvSpPr>
      <xdr:spPr>
        <a:xfrm>
          <a:off x="3467100" y="9458325"/>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28</xdr:row>
      <xdr:rowOff>295275</xdr:rowOff>
    </xdr:from>
    <xdr:to>
      <xdr:col>6</xdr:col>
      <xdr:colOff>0</xdr:colOff>
      <xdr:row>28</xdr:row>
      <xdr:rowOff>295275</xdr:rowOff>
    </xdr:to>
    <xdr:sp>
      <xdr:nvSpPr>
        <xdr:cNvPr id="1" name="Line 2"/>
        <xdr:cNvSpPr>
          <a:spLocks/>
        </xdr:cNvSpPr>
      </xdr:nvSpPr>
      <xdr:spPr>
        <a:xfrm>
          <a:off x="4543425" y="625792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44</xdr:row>
      <xdr:rowOff>161925</xdr:rowOff>
    </xdr:from>
    <xdr:to>
      <xdr:col>6</xdr:col>
      <xdr:colOff>0</xdr:colOff>
      <xdr:row>44</xdr:row>
      <xdr:rowOff>161925</xdr:rowOff>
    </xdr:to>
    <xdr:sp>
      <xdr:nvSpPr>
        <xdr:cNvPr id="2" name="Line 3"/>
        <xdr:cNvSpPr>
          <a:spLocks/>
        </xdr:cNvSpPr>
      </xdr:nvSpPr>
      <xdr:spPr>
        <a:xfrm>
          <a:off x="3467100" y="10010775"/>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47625</xdr:rowOff>
    </xdr:from>
    <xdr:to>
      <xdr:col>3</xdr:col>
      <xdr:colOff>847725</xdr:colOff>
      <xdr:row>41</xdr:row>
      <xdr:rowOff>28575</xdr:rowOff>
    </xdr:to>
    <xdr:sp>
      <xdr:nvSpPr>
        <xdr:cNvPr id="3" name="TextBox 17"/>
        <xdr:cNvSpPr txBox="1">
          <a:spLocks noChangeArrowheads="1"/>
        </xdr:cNvSpPr>
      </xdr:nvSpPr>
      <xdr:spPr>
        <a:xfrm>
          <a:off x="2381250" y="8410575"/>
          <a:ext cx="1924050" cy="3048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貴社のデータをご使用ください。</a:t>
          </a:r>
        </a:p>
      </xdr:txBody>
    </xdr:sp>
    <xdr:clientData/>
  </xdr:twoCellAnchor>
  <xdr:twoCellAnchor>
    <xdr:from>
      <xdr:col>2</xdr:col>
      <xdr:colOff>428625</xdr:colOff>
      <xdr:row>37</xdr:row>
      <xdr:rowOff>152400</xdr:rowOff>
    </xdr:from>
    <xdr:to>
      <xdr:col>2</xdr:col>
      <xdr:colOff>428625</xdr:colOff>
      <xdr:row>39</xdr:row>
      <xdr:rowOff>38100</xdr:rowOff>
    </xdr:to>
    <xdr:sp>
      <xdr:nvSpPr>
        <xdr:cNvPr id="4" name="Line 18"/>
        <xdr:cNvSpPr>
          <a:spLocks/>
        </xdr:cNvSpPr>
      </xdr:nvSpPr>
      <xdr:spPr>
        <a:xfrm flipV="1">
          <a:off x="2809875" y="81343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28</xdr:row>
      <xdr:rowOff>295275</xdr:rowOff>
    </xdr:from>
    <xdr:to>
      <xdr:col>6</xdr:col>
      <xdr:colOff>0</xdr:colOff>
      <xdr:row>28</xdr:row>
      <xdr:rowOff>295275</xdr:rowOff>
    </xdr:to>
    <xdr:sp>
      <xdr:nvSpPr>
        <xdr:cNvPr id="5" name="Line 23"/>
        <xdr:cNvSpPr>
          <a:spLocks/>
        </xdr:cNvSpPr>
      </xdr:nvSpPr>
      <xdr:spPr>
        <a:xfrm>
          <a:off x="4543425" y="625792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44</xdr:row>
      <xdr:rowOff>161925</xdr:rowOff>
    </xdr:from>
    <xdr:to>
      <xdr:col>6</xdr:col>
      <xdr:colOff>0</xdr:colOff>
      <xdr:row>44</xdr:row>
      <xdr:rowOff>161925</xdr:rowOff>
    </xdr:to>
    <xdr:sp>
      <xdr:nvSpPr>
        <xdr:cNvPr id="6" name="Line 26"/>
        <xdr:cNvSpPr>
          <a:spLocks/>
        </xdr:cNvSpPr>
      </xdr:nvSpPr>
      <xdr:spPr>
        <a:xfrm>
          <a:off x="3467100" y="10010775"/>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21</xdr:row>
      <xdr:rowOff>0</xdr:rowOff>
    </xdr:from>
    <xdr:to>
      <xdr:col>8</xdr:col>
      <xdr:colOff>238125</xdr:colOff>
      <xdr:row>22</xdr:row>
      <xdr:rowOff>114300</xdr:rowOff>
    </xdr:to>
    <xdr:sp>
      <xdr:nvSpPr>
        <xdr:cNvPr id="7" name="TextBox 30"/>
        <xdr:cNvSpPr txBox="1">
          <a:spLocks noChangeArrowheads="1"/>
        </xdr:cNvSpPr>
      </xdr:nvSpPr>
      <xdr:spPr>
        <a:xfrm>
          <a:off x="3990975" y="4581525"/>
          <a:ext cx="3648075" cy="2857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溶接材料のMSDS 2項の値を用いてください。</a:t>
          </a:r>
        </a:p>
      </xdr:txBody>
    </xdr:sp>
    <xdr:clientData/>
  </xdr:twoCellAnchor>
  <xdr:twoCellAnchor>
    <xdr:from>
      <xdr:col>13</xdr:col>
      <xdr:colOff>0</xdr:colOff>
      <xdr:row>20</xdr:row>
      <xdr:rowOff>47625</xdr:rowOff>
    </xdr:from>
    <xdr:to>
      <xdr:col>15</xdr:col>
      <xdr:colOff>28575</xdr:colOff>
      <xdr:row>22</xdr:row>
      <xdr:rowOff>142875</xdr:rowOff>
    </xdr:to>
    <xdr:sp>
      <xdr:nvSpPr>
        <xdr:cNvPr id="8" name="TextBox 31"/>
        <xdr:cNvSpPr txBox="1">
          <a:spLocks noChangeArrowheads="1"/>
        </xdr:cNvSpPr>
      </xdr:nvSpPr>
      <xdr:spPr>
        <a:xfrm>
          <a:off x="12744450" y="4457700"/>
          <a:ext cx="2714625" cy="4381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別表２をご利用ください。</a:t>
          </a:r>
        </a:p>
      </xdr:txBody>
    </xdr:sp>
    <xdr:clientData/>
  </xdr:twoCellAnchor>
  <xdr:twoCellAnchor>
    <xdr:from>
      <xdr:col>13</xdr:col>
      <xdr:colOff>495300</xdr:colOff>
      <xdr:row>18</xdr:row>
      <xdr:rowOff>171450</xdr:rowOff>
    </xdr:from>
    <xdr:to>
      <xdr:col>13</xdr:col>
      <xdr:colOff>495300</xdr:colOff>
      <xdr:row>20</xdr:row>
      <xdr:rowOff>47625</xdr:rowOff>
    </xdr:to>
    <xdr:sp>
      <xdr:nvSpPr>
        <xdr:cNvPr id="9" name="Line 32"/>
        <xdr:cNvSpPr>
          <a:spLocks/>
        </xdr:cNvSpPr>
      </xdr:nvSpPr>
      <xdr:spPr>
        <a:xfrm flipV="1">
          <a:off x="13239750" y="4229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20</xdr:row>
      <xdr:rowOff>47625</xdr:rowOff>
    </xdr:from>
    <xdr:to>
      <xdr:col>18</xdr:col>
      <xdr:colOff>104775</xdr:colOff>
      <xdr:row>22</xdr:row>
      <xdr:rowOff>142875</xdr:rowOff>
    </xdr:to>
    <xdr:sp>
      <xdr:nvSpPr>
        <xdr:cNvPr id="10" name="TextBox 33"/>
        <xdr:cNvSpPr txBox="1">
          <a:spLocks noChangeArrowheads="1"/>
        </xdr:cNvSpPr>
      </xdr:nvSpPr>
      <xdr:spPr>
        <a:xfrm>
          <a:off x="15954375" y="4457700"/>
          <a:ext cx="3609975" cy="4381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別表３をご利用ください。</a:t>
          </a:r>
        </a:p>
      </xdr:txBody>
    </xdr:sp>
    <xdr:clientData/>
  </xdr:twoCellAnchor>
  <xdr:twoCellAnchor>
    <xdr:from>
      <xdr:col>16</xdr:col>
      <xdr:colOff>390525</xdr:colOff>
      <xdr:row>18</xdr:row>
      <xdr:rowOff>171450</xdr:rowOff>
    </xdr:from>
    <xdr:to>
      <xdr:col>16</xdr:col>
      <xdr:colOff>390525</xdr:colOff>
      <xdr:row>20</xdr:row>
      <xdr:rowOff>47625</xdr:rowOff>
    </xdr:to>
    <xdr:sp>
      <xdr:nvSpPr>
        <xdr:cNvPr id="11" name="Line 34"/>
        <xdr:cNvSpPr>
          <a:spLocks/>
        </xdr:cNvSpPr>
      </xdr:nvSpPr>
      <xdr:spPr>
        <a:xfrm flipV="1">
          <a:off x="17164050" y="4229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20</xdr:row>
      <xdr:rowOff>47625</xdr:rowOff>
    </xdr:from>
    <xdr:to>
      <xdr:col>13</xdr:col>
      <xdr:colOff>0</xdr:colOff>
      <xdr:row>22</xdr:row>
      <xdr:rowOff>142875</xdr:rowOff>
    </xdr:to>
    <xdr:sp>
      <xdr:nvSpPr>
        <xdr:cNvPr id="12" name="TextBox 35"/>
        <xdr:cNvSpPr txBox="1">
          <a:spLocks noChangeArrowheads="1"/>
        </xdr:cNvSpPr>
      </xdr:nvSpPr>
      <xdr:spPr>
        <a:xfrm>
          <a:off x="9248775" y="4457700"/>
          <a:ext cx="3495675" cy="4381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別表１-１，１-２及び１-３をご利用ください。</a:t>
          </a:r>
        </a:p>
      </xdr:txBody>
    </xdr:sp>
    <xdr:clientData/>
  </xdr:twoCellAnchor>
  <xdr:twoCellAnchor>
    <xdr:from>
      <xdr:col>11</xdr:col>
      <xdr:colOff>447675</xdr:colOff>
      <xdr:row>18</xdr:row>
      <xdr:rowOff>171450</xdr:rowOff>
    </xdr:from>
    <xdr:to>
      <xdr:col>11</xdr:col>
      <xdr:colOff>447675</xdr:colOff>
      <xdr:row>20</xdr:row>
      <xdr:rowOff>47625</xdr:rowOff>
    </xdr:to>
    <xdr:sp>
      <xdr:nvSpPr>
        <xdr:cNvPr id="13" name="Line 36"/>
        <xdr:cNvSpPr>
          <a:spLocks/>
        </xdr:cNvSpPr>
      </xdr:nvSpPr>
      <xdr:spPr>
        <a:xfrm flipV="1">
          <a:off x="10506075" y="4229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18</xdr:row>
      <xdr:rowOff>171450</xdr:rowOff>
    </xdr:from>
    <xdr:to>
      <xdr:col>7</xdr:col>
      <xdr:colOff>447675</xdr:colOff>
      <xdr:row>21</xdr:row>
      <xdr:rowOff>85725</xdr:rowOff>
    </xdr:to>
    <xdr:grpSp>
      <xdr:nvGrpSpPr>
        <xdr:cNvPr id="14" name="Group 39"/>
        <xdr:cNvGrpSpPr>
          <a:grpSpLocks/>
        </xdr:cNvGrpSpPr>
      </xdr:nvGrpSpPr>
      <xdr:grpSpPr>
        <a:xfrm>
          <a:off x="6924675" y="4229100"/>
          <a:ext cx="419100" cy="438150"/>
          <a:chOff x="567" y="324"/>
          <a:chExt cx="44" cy="46"/>
        </a:xfrm>
        <a:solidFill>
          <a:srgbClr val="FFFFFF"/>
        </a:solidFill>
      </xdr:grpSpPr>
      <xdr:sp>
        <xdr:nvSpPr>
          <xdr:cNvPr id="15" name="Line 40"/>
          <xdr:cNvSpPr>
            <a:spLocks/>
          </xdr:cNvSpPr>
        </xdr:nvSpPr>
        <xdr:spPr>
          <a:xfrm flipV="1">
            <a:off x="611" y="324"/>
            <a:ext cx="0" cy="4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41"/>
          <xdr:cNvSpPr>
            <a:spLocks/>
          </xdr:cNvSpPr>
        </xdr:nvSpPr>
        <xdr:spPr>
          <a:xfrm flipH="1">
            <a:off x="567" y="370"/>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9525</xdr:colOff>
      <xdr:row>28</xdr:row>
      <xdr:rowOff>295275</xdr:rowOff>
    </xdr:from>
    <xdr:to>
      <xdr:col>5</xdr:col>
      <xdr:colOff>809625</xdr:colOff>
      <xdr:row>28</xdr:row>
      <xdr:rowOff>295275</xdr:rowOff>
    </xdr:to>
    <xdr:sp>
      <xdr:nvSpPr>
        <xdr:cNvPr id="17" name="Line 42"/>
        <xdr:cNvSpPr>
          <a:spLocks/>
        </xdr:cNvSpPr>
      </xdr:nvSpPr>
      <xdr:spPr>
        <a:xfrm>
          <a:off x="4543425" y="625792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314325</xdr:rowOff>
    </xdr:from>
    <xdr:to>
      <xdr:col>5</xdr:col>
      <xdr:colOff>809625</xdr:colOff>
      <xdr:row>43</xdr:row>
      <xdr:rowOff>314325</xdr:rowOff>
    </xdr:to>
    <xdr:sp>
      <xdr:nvSpPr>
        <xdr:cNvPr id="18" name="Line 43"/>
        <xdr:cNvSpPr>
          <a:spLocks/>
        </xdr:cNvSpPr>
      </xdr:nvSpPr>
      <xdr:spPr>
        <a:xfrm>
          <a:off x="3467100" y="9458325"/>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21</xdr:row>
      <xdr:rowOff>0</xdr:rowOff>
    </xdr:from>
    <xdr:to>
      <xdr:col>8</xdr:col>
      <xdr:colOff>238125</xdr:colOff>
      <xdr:row>22</xdr:row>
      <xdr:rowOff>114300</xdr:rowOff>
    </xdr:to>
    <xdr:sp>
      <xdr:nvSpPr>
        <xdr:cNvPr id="1" name="TextBox 30"/>
        <xdr:cNvSpPr txBox="1">
          <a:spLocks noChangeArrowheads="1"/>
        </xdr:cNvSpPr>
      </xdr:nvSpPr>
      <xdr:spPr>
        <a:xfrm>
          <a:off x="3990975" y="4581525"/>
          <a:ext cx="3648075" cy="2857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溶接材料のMSDS 2項の値を用いてください。</a:t>
          </a:r>
        </a:p>
      </xdr:txBody>
    </xdr:sp>
    <xdr:clientData/>
  </xdr:twoCellAnchor>
  <xdr:twoCellAnchor>
    <xdr:from>
      <xdr:col>13</xdr:col>
      <xdr:colOff>0</xdr:colOff>
      <xdr:row>20</xdr:row>
      <xdr:rowOff>47625</xdr:rowOff>
    </xdr:from>
    <xdr:to>
      <xdr:col>15</xdr:col>
      <xdr:colOff>28575</xdr:colOff>
      <xdr:row>22</xdr:row>
      <xdr:rowOff>142875</xdr:rowOff>
    </xdr:to>
    <xdr:sp>
      <xdr:nvSpPr>
        <xdr:cNvPr id="2" name="TextBox 31"/>
        <xdr:cNvSpPr txBox="1">
          <a:spLocks noChangeArrowheads="1"/>
        </xdr:cNvSpPr>
      </xdr:nvSpPr>
      <xdr:spPr>
        <a:xfrm>
          <a:off x="12744450" y="4457700"/>
          <a:ext cx="2714625" cy="4381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別表２をご利用ください。</a:t>
          </a:r>
        </a:p>
      </xdr:txBody>
    </xdr:sp>
    <xdr:clientData/>
  </xdr:twoCellAnchor>
  <xdr:twoCellAnchor>
    <xdr:from>
      <xdr:col>13</xdr:col>
      <xdr:colOff>495300</xdr:colOff>
      <xdr:row>18</xdr:row>
      <xdr:rowOff>171450</xdr:rowOff>
    </xdr:from>
    <xdr:to>
      <xdr:col>13</xdr:col>
      <xdr:colOff>495300</xdr:colOff>
      <xdr:row>20</xdr:row>
      <xdr:rowOff>47625</xdr:rowOff>
    </xdr:to>
    <xdr:sp>
      <xdr:nvSpPr>
        <xdr:cNvPr id="3" name="Line 32"/>
        <xdr:cNvSpPr>
          <a:spLocks/>
        </xdr:cNvSpPr>
      </xdr:nvSpPr>
      <xdr:spPr>
        <a:xfrm flipV="1">
          <a:off x="13239750" y="4229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20</xdr:row>
      <xdr:rowOff>47625</xdr:rowOff>
    </xdr:from>
    <xdr:to>
      <xdr:col>18</xdr:col>
      <xdr:colOff>104775</xdr:colOff>
      <xdr:row>22</xdr:row>
      <xdr:rowOff>142875</xdr:rowOff>
    </xdr:to>
    <xdr:sp>
      <xdr:nvSpPr>
        <xdr:cNvPr id="4" name="TextBox 33"/>
        <xdr:cNvSpPr txBox="1">
          <a:spLocks noChangeArrowheads="1"/>
        </xdr:cNvSpPr>
      </xdr:nvSpPr>
      <xdr:spPr>
        <a:xfrm>
          <a:off x="15954375" y="4457700"/>
          <a:ext cx="3609975" cy="4381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別表３をご利用ください。</a:t>
          </a:r>
        </a:p>
      </xdr:txBody>
    </xdr:sp>
    <xdr:clientData/>
  </xdr:twoCellAnchor>
  <xdr:twoCellAnchor>
    <xdr:from>
      <xdr:col>16</xdr:col>
      <xdr:colOff>390525</xdr:colOff>
      <xdr:row>18</xdr:row>
      <xdr:rowOff>171450</xdr:rowOff>
    </xdr:from>
    <xdr:to>
      <xdr:col>16</xdr:col>
      <xdr:colOff>390525</xdr:colOff>
      <xdr:row>20</xdr:row>
      <xdr:rowOff>47625</xdr:rowOff>
    </xdr:to>
    <xdr:sp>
      <xdr:nvSpPr>
        <xdr:cNvPr id="5" name="Line 34"/>
        <xdr:cNvSpPr>
          <a:spLocks/>
        </xdr:cNvSpPr>
      </xdr:nvSpPr>
      <xdr:spPr>
        <a:xfrm flipV="1">
          <a:off x="17164050" y="4229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20</xdr:row>
      <xdr:rowOff>47625</xdr:rowOff>
    </xdr:from>
    <xdr:to>
      <xdr:col>13</xdr:col>
      <xdr:colOff>0</xdr:colOff>
      <xdr:row>22</xdr:row>
      <xdr:rowOff>142875</xdr:rowOff>
    </xdr:to>
    <xdr:sp>
      <xdr:nvSpPr>
        <xdr:cNvPr id="6" name="TextBox 35"/>
        <xdr:cNvSpPr txBox="1">
          <a:spLocks noChangeArrowheads="1"/>
        </xdr:cNvSpPr>
      </xdr:nvSpPr>
      <xdr:spPr>
        <a:xfrm>
          <a:off x="9248775" y="4457700"/>
          <a:ext cx="3495675" cy="4381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別表１-１，１-２及び１-３をご利用ください。</a:t>
          </a:r>
        </a:p>
      </xdr:txBody>
    </xdr:sp>
    <xdr:clientData/>
  </xdr:twoCellAnchor>
  <xdr:twoCellAnchor>
    <xdr:from>
      <xdr:col>11</xdr:col>
      <xdr:colOff>447675</xdr:colOff>
      <xdr:row>18</xdr:row>
      <xdr:rowOff>171450</xdr:rowOff>
    </xdr:from>
    <xdr:to>
      <xdr:col>11</xdr:col>
      <xdr:colOff>447675</xdr:colOff>
      <xdr:row>20</xdr:row>
      <xdr:rowOff>47625</xdr:rowOff>
    </xdr:to>
    <xdr:sp>
      <xdr:nvSpPr>
        <xdr:cNvPr id="7" name="Line 36"/>
        <xdr:cNvSpPr>
          <a:spLocks/>
        </xdr:cNvSpPr>
      </xdr:nvSpPr>
      <xdr:spPr>
        <a:xfrm flipV="1">
          <a:off x="10506075" y="4229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39</xdr:row>
      <xdr:rowOff>47625</xdr:rowOff>
    </xdr:from>
    <xdr:to>
      <xdr:col>3</xdr:col>
      <xdr:colOff>952500</xdr:colOff>
      <xdr:row>41</xdr:row>
      <xdr:rowOff>28575</xdr:rowOff>
    </xdr:to>
    <xdr:sp>
      <xdr:nvSpPr>
        <xdr:cNvPr id="8" name="TextBox 37"/>
        <xdr:cNvSpPr txBox="1">
          <a:spLocks noChangeArrowheads="1"/>
        </xdr:cNvSpPr>
      </xdr:nvSpPr>
      <xdr:spPr>
        <a:xfrm>
          <a:off x="2076450" y="8410575"/>
          <a:ext cx="2333625" cy="3048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貴社のデータをご使用ください。</a:t>
          </a:r>
        </a:p>
      </xdr:txBody>
    </xdr:sp>
    <xdr:clientData/>
  </xdr:twoCellAnchor>
  <xdr:twoCellAnchor>
    <xdr:from>
      <xdr:col>2</xdr:col>
      <xdr:colOff>533400</xdr:colOff>
      <xdr:row>37</xdr:row>
      <xdr:rowOff>152400</xdr:rowOff>
    </xdr:from>
    <xdr:to>
      <xdr:col>2</xdr:col>
      <xdr:colOff>533400</xdr:colOff>
      <xdr:row>39</xdr:row>
      <xdr:rowOff>38100</xdr:rowOff>
    </xdr:to>
    <xdr:sp>
      <xdr:nvSpPr>
        <xdr:cNvPr id="9" name="Line 38"/>
        <xdr:cNvSpPr>
          <a:spLocks/>
        </xdr:cNvSpPr>
      </xdr:nvSpPr>
      <xdr:spPr>
        <a:xfrm flipV="1">
          <a:off x="2914650" y="81343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18</xdr:row>
      <xdr:rowOff>171450</xdr:rowOff>
    </xdr:from>
    <xdr:to>
      <xdr:col>7</xdr:col>
      <xdr:colOff>447675</xdr:colOff>
      <xdr:row>21</xdr:row>
      <xdr:rowOff>85725</xdr:rowOff>
    </xdr:to>
    <xdr:grpSp>
      <xdr:nvGrpSpPr>
        <xdr:cNvPr id="10" name="Group 39"/>
        <xdr:cNvGrpSpPr>
          <a:grpSpLocks/>
        </xdr:cNvGrpSpPr>
      </xdr:nvGrpSpPr>
      <xdr:grpSpPr>
        <a:xfrm>
          <a:off x="6924675" y="4229100"/>
          <a:ext cx="419100" cy="438150"/>
          <a:chOff x="567" y="324"/>
          <a:chExt cx="44" cy="46"/>
        </a:xfrm>
        <a:solidFill>
          <a:srgbClr val="FFFFFF"/>
        </a:solidFill>
      </xdr:grpSpPr>
      <xdr:sp>
        <xdr:nvSpPr>
          <xdr:cNvPr id="11" name="Line 40"/>
          <xdr:cNvSpPr>
            <a:spLocks/>
          </xdr:cNvSpPr>
        </xdr:nvSpPr>
        <xdr:spPr>
          <a:xfrm flipV="1">
            <a:off x="611" y="324"/>
            <a:ext cx="0" cy="4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41"/>
          <xdr:cNvSpPr>
            <a:spLocks/>
          </xdr:cNvSpPr>
        </xdr:nvSpPr>
        <xdr:spPr>
          <a:xfrm flipH="1">
            <a:off x="567" y="370"/>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9525</xdr:colOff>
      <xdr:row>28</xdr:row>
      <xdr:rowOff>295275</xdr:rowOff>
    </xdr:from>
    <xdr:to>
      <xdr:col>5</xdr:col>
      <xdr:colOff>809625</xdr:colOff>
      <xdr:row>28</xdr:row>
      <xdr:rowOff>295275</xdr:rowOff>
    </xdr:to>
    <xdr:sp>
      <xdr:nvSpPr>
        <xdr:cNvPr id="13" name="Line 42"/>
        <xdr:cNvSpPr>
          <a:spLocks/>
        </xdr:cNvSpPr>
      </xdr:nvSpPr>
      <xdr:spPr>
        <a:xfrm>
          <a:off x="4543425" y="625792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314325</xdr:rowOff>
    </xdr:from>
    <xdr:to>
      <xdr:col>5</xdr:col>
      <xdr:colOff>809625</xdr:colOff>
      <xdr:row>43</xdr:row>
      <xdr:rowOff>314325</xdr:rowOff>
    </xdr:to>
    <xdr:sp>
      <xdr:nvSpPr>
        <xdr:cNvPr id="14" name="Line 43"/>
        <xdr:cNvSpPr>
          <a:spLocks/>
        </xdr:cNvSpPr>
      </xdr:nvSpPr>
      <xdr:spPr>
        <a:xfrm>
          <a:off x="3467100" y="9458325"/>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21</xdr:row>
      <xdr:rowOff>0</xdr:rowOff>
    </xdr:from>
    <xdr:to>
      <xdr:col>8</xdr:col>
      <xdr:colOff>238125</xdr:colOff>
      <xdr:row>22</xdr:row>
      <xdr:rowOff>114300</xdr:rowOff>
    </xdr:to>
    <xdr:sp>
      <xdr:nvSpPr>
        <xdr:cNvPr id="1" name="TextBox 36"/>
        <xdr:cNvSpPr txBox="1">
          <a:spLocks noChangeArrowheads="1"/>
        </xdr:cNvSpPr>
      </xdr:nvSpPr>
      <xdr:spPr>
        <a:xfrm>
          <a:off x="3990975" y="4581525"/>
          <a:ext cx="3648075" cy="2857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溶接材料のMSDS 2項の値を用いてください。</a:t>
          </a:r>
        </a:p>
      </xdr:txBody>
    </xdr:sp>
    <xdr:clientData/>
  </xdr:twoCellAnchor>
  <xdr:twoCellAnchor>
    <xdr:from>
      <xdr:col>13</xdr:col>
      <xdr:colOff>0</xdr:colOff>
      <xdr:row>20</xdr:row>
      <xdr:rowOff>47625</xdr:rowOff>
    </xdr:from>
    <xdr:to>
      <xdr:col>15</xdr:col>
      <xdr:colOff>28575</xdr:colOff>
      <xdr:row>22</xdr:row>
      <xdr:rowOff>142875</xdr:rowOff>
    </xdr:to>
    <xdr:sp>
      <xdr:nvSpPr>
        <xdr:cNvPr id="2" name="TextBox 37"/>
        <xdr:cNvSpPr txBox="1">
          <a:spLocks noChangeArrowheads="1"/>
        </xdr:cNvSpPr>
      </xdr:nvSpPr>
      <xdr:spPr>
        <a:xfrm>
          <a:off x="12744450" y="4457700"/>
          <a:ext cx="2714625" cy="4381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別表２をご利用ください。</a:t>
          </a:r>
        </a:p>
      </xdr:txBody>
    </xdr:sp>
    <xdr:clientData/>
  </xdr:twoCellAnchor>
  <xdr:twoCellAnchor>
    <xdr:from>
      <xdr:col>13</xdr:col>
      <xdr:colOff>495300</xdr:colOff>
      <xdr:row>18</xdr:row>
      <xdr:rowOff>171450</xdr:rowOff>
    </xdr:from>
    <xdr:to>
      <xdr:col>13</xdr:col>
      <xdr:colOff>495300</xdr:colOff>
      <xdr:row>20</xdr:row>
      <xdr:rowOff>47625</xdr:rowOff>
    </xdr:to>
    <xdr:sp>
      <xdr:nvSpPr>
        <xdr:cNvPr id="3" name="Line 38"/>
        <xdr:cNvSpPr>
          <a:spLocks/>
        </xdr:cNvSpPr>
      </xdr:nvSpPr>
      <xdr:spPr>
        <a:xfrm flipV="1">
          <a:off x="13239750" y="4229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20</xdr:row>
      <xdr:rowOff>47625</xdr:rowOff>
    </xdr:from>
    <xdr:to>
      <xdr:col>18</xdr:col>
      <xdr:colOff>104775</xdr:colOff>
      <xdr:row>22</xdr:row>
      <xdr:rowOff>142875</xdr:rowOff>
    </xdr:to>
    <xdr:sp>
      <xdr:nvSpPr>
        <xdr:cNvPr id="4" name="TextBox 39"/>
        <xdr:cNvSpPr txBox="1">
          <a:spLocks noChangeArrowheads="1"/>
        </xdr:cNvSpPr>
      </xdr:nvSpPr>
      <xdr:spPr>
        <a:xfrm>
          <a:off x="15954375" y="4457700"/>
          <a:ext cx="3609975" cy="4381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別表３をご利用ください。</a:t>
          </a:r>
        </a:p>
      </xdr:txBody>
    </xdr:sp>
    <xdr:clientData/>
  </xdr:twoCellAnchor>
  <xdr:twoCellAnchor>
    <xdr:from>
      <xdr:col>16</xdr:col>
      <xdr:colOff>390525</xdr:colOff>
      <xdr:row>18</xdr:row>
      <xdr:rowOff>171450</xdr:rowOff>
    </xdr:from>
    <xdr:to>
      <xdr:col>16</xdr:col>
      <xdr:colOff>390525</xdr:colOff>
      <xdr:row>20</xdr:row>
      <xdr:rowOff>47625</xdr:rowOff>
    </xdr:to>
    <xdr:sp>
      <xdr:nvSpPr>
        <xdr:cNvPr id="5" name="Line 40"/>
        <xdr:cNvSpPr>
          <a:spLocks/>
        </xdr:cNvSpPr>
      </xdr:nvSpPr>
      <xdr:spPr>
        <a:xfrm flipV="1">
          <a:off x="17164050" y="4229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20</xdr:row>
      <xdr:rowOff>47625</xdr:rowOff>
    </xdr:from>
    <xdr:to>
      <xdr:col>13</xdr:col>
      <xdr:colOff>0</xdr:colOff>
      <xdr:row>22</xdr:row>
      <xdr:rowOff>142875</xdr:rowOff>
    </xdr:to>
    <xdr:sp>
      <xdr:nvSpPr>
        <xdr:cNvPr id="6" name="TextBox 41"/>
        <xdr:cNvSpPr txBox="1">
          <a:spLocks noChangeArrowheads="1"/>
        </xdr:cNvSpPr>
      </xdr:nvSpPr>
      <xdr:spPr>
        <a:xfrm>
          <a:off x="9248775" y="4457700"/>
          <a:ext cx="3495675" cy="4381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別表１-１，１-２及び１-３をご利用ください。</a:t>
          </a:r>
        </a:p>
      </xdr:txBody>
    </xdr:sp>
    <xdr:clientData/>
  </xdr:twoCellAnchor>
  <xdr:twoCellAnchor>
    <xdr:from>
      <xdr:col>11</xdr:col>
      <xdr:colOff>447675</xdr:colOff>
      <xdr:row>18</xdr:row>
      <xdr:rowOff>171450</xdr:rowOff>
    </xdr:from>
    <xdr:to>
      <xdr:col>11</xdr:col>
      <xdr:colOff>447675</xdr:colOff>
      <xdr:row>20</xdr:row>
      <xdr:rowOff>47625</xdr:rowOff>
    </xdr:to>
    <xdr:sp>
      <xdr:nvSpPr>
        <xdr:cNvPr id="7" name="Line 42"/>
        <xdr:cNvSpPr>
          <a:spLocks/>
        </xdr:cNvSpPr>
      </xdr:nvSpPr>
      <xdr:spPr>
        <a:xfrm flipV="1">
          <a:off x="10506075" y="4229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39</xdr:row>
      <xdr:rowOff>47625</xdr:rowOff>
    </xdr:from>
    <xdr:to>
      <xdr:col>3</xdr:col>
      <xdr:colOff>952500</xdr:colOff>
      <xdr:row>41</xdr:row>
      <xdr:rowOff>28575</xdr:rowOff>
    </xdr:to>
    <xdr:sp>
      <xdr:nvSpPr>
        <xdr:cNvPr id="8" name="TextBox 43"/>
        <xdr:cNvSpPr txBox="1">
          <a:spLocks noChangeArrowheads="1"/>
        </xdr:cNvSpPr>
      </xdr:nvSpPr>
      <xdr:spPr>
        <a:xfrm>
          <a:off x="2076450" y="8410575"/>
          <a:ext cx="2333625" cy="3048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貴社のデータをご使用ください。</a:t>
          </a:r>
        </a:p>
      </xdr:txBody>
    </xdr:sp>
    <xdr:clientData/>
  </xdr:twoCellAnchor>
  <xdr:twoCellAnchor>
    <xdr:from>
      <xdr:col>2</xdr:col>
      <xdr:colOff>533400</xdr:colOff>
      <xdr:row>37</xdr:row>
      <xdr:rowOff>152400</xdr:rowOff>
    </xdr:from>
    <xdr:to>
      <xdr:col>2</xdr:col>
      <xdr:colOff>533400</xdr:colOff>
      <xdr:row>39</xdr:row>
      <xdr:rowOff>38100</xdr:rowOff>
    </xdr:to>
    <xdr:sp>
      <xdr:nvSpPr>
        <xdr:cNvPr id="9" name="Line 44"/>
        <xdr:cNvSpPr>
          <a:spLocks/>
        </xdr:cNvSpPr>
      </xdr:nvSpPr>
      <xdr:spPr>
        <a:xfrm flipV="1">
          <a:off x="2914650" y="81343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18</xdr:row>
      <xdr:rowOff>171450</xdr:rowOff>
    </xdr:from>
    <xdr:to>
      <xdr:col>7</xdr:col>
      <xdr:colOff>447675</xdr:colOff>
      <xdr:row>21</xdr:row>
      <xdr:rowOff>85725</xdr:rowOff>
    </xdr:to>
    <xdr:grpSp>
      <xdr:nvGrpSpPr>
        <xdr:cNvPr id="10" name="Group 45"/>
        <xdr:cNvGrpSpPr>
          <a:grpSpLocks/>
        </xdr:cNvGrpSpPr>
      </xdr:nvGrpSpPr>
      <xdr:grpSpPr>
        <a:xfrm>
          <a:off x="6924675" y="4229100"/>
          <a:ext cx="419100" cy="438150"/>
          <a:chOff x="567" y="324"/>
          <a:chExt cx="44" cy="46"/>
        </a:xfrm>
        <a:solidFill>
          <a:srgbClr val="FFFFFF"/>
        </a:solidFill>
      </xdr:grpSpPr>
      <xdr:sp>
        <xdr:nvSpPr>
          <xdr:cNvPr id="11" name="Line 46"/>
          <xdr:cNvSpPr>
            <a:spLocks/>
          </xdr:cNvSpPr>
        </xdr:nvSpPr>
        <xdr:spPr>
          <a:xfrm flipV="1">
            <a:off x="611" y="324"/>
            <a:ext cx="0" cy="4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47"/>
          <xdr:cNvSpPr>
            <a:spLocks/>
          </xdr:cNvSpPr>
        </xdr:nvSpPr>
        <xdr:spPr>
          <a:xfrm flipH="1">
            <a:off x="567" y="370"/>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9525</xdr:colOff>
      <xdr:row>43</xdr:row>
      <xdr:rowOff>314325</xdr:rowOff>
    </xdr:from>
    <xdr:to>
      <xdr:col>5</xdr:col>
      <xdr:colOff>809625</xdr:colOff>
      <xdr:row>43</xdr:row>
      <xdr:rowOff>314325</xdr:rowOff>
    </xdr:to>
    <xdr:sp>
      <xdr:nvSpPr>
        <xdr:cNvPr id="13" name="Line 49"/>
        <xdr:cNvSpPr>
          <a:spLocks/>
        </xdr:cNvSpPr>
      </xdr:nvSpPr>
      <xdr:spPr>
        <a:xfrm>
          <a:off x="3467100" y="9458325"/>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28</xdr:row>
      <xdr:rowOff>295275</xdr:rowOff>
    </xdr:from>
    <xdr:to>
      <xdr:col>6</xdr:col>
      <xdr:colOff>0</xdr:colOff>
      <xdr:row>28</xdr:row>
      <xdr:rowOff>295275</xdr:rowOff>
    </xdr:to>
    <xdr:sp>
      <xdr:nvSpPr>
        <xdr:cNvPr id="14" name="Line 51"/>
        <xdr:cNvSpPr>
          <a:spLocks/>
        </xdr:cNvSpPr>
      </xdr:nvSpPr>
      <xdr:spPr>
        <a:xfrm>
          <a:off x="4543425" y="625792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58"/>
  <sheetViews>
    <sheetView showGridLines="0" tabSelected="1" zoomScale="75" zoomScaleNormal="75" zoomScaleSheetLayoutView="75" workbookViewId="0" topLeftCell="A1">
      <selection activeCell="A1" sqref="A1"/>
    </sheetView>
  </sheetViews>
  <sheetFormatPr defaultColWidth="9.00390625" defaultRowHeight="13.5"/>
  <cols>
    <col min="1" max="1" width="13.625" style="0" customWidth="1"/>
    <col min="2" max="2" width="17.625" style="0" customWidth="1"/>
    <col min="3" max="4" width="14.125" style="0" customWidth="1"/>
    <col min="5" max="5" width="6.75390625" style="0" customWidth="1"/>
    <col min="6" max="6" width="10.625" style="0" customWidth="1"/>
    <col min="7" max="7" width="13.625" style="0" customWidth="1"/>
    <col min="8" max="8" width="6.625" style="0" customWidth="1"/>
    <col min="9" max="9" width="7.625" style="0" customWidth="1"/>
    <col min="10" max="11" width="13.625" style="0" customWidth="1"/>
    <col min="12" max="20" width="17.625" style="0" customWidth="1"/>
    <col min="21" max="21" width="16.75390625" style="0" customWidth="1"/>
  </cols>
  <sheetData>
    <row r="1" spans="1:21" ht="21" customHeight="1">
      <c r="A1" s="3"/>
      <c r="B1" s="4" t="s">
        <v>109</v>
      </c>
      <c r="C1" s="5"/>
      <c r="D1" s="5"/>
      <c r="E1" s="5"/>
      <c r="F1" s="5"/>
      <c r="G1" s="5"/>
      <c r="H1" s="5"/>
      <c r="I1" s="5"/>
      <c r="J1" s="5"/>
      <c r="K1" s="5"/>
      <c r="L1" s="5"/>
      <c r="M1" s="5"/>
      <c r="N1" s="5"/>
      <c r="O1" s="5"/>
      <c r="P1" s="5"/>
      <c r="Q1" s="5"/>
      <c r="R1" s="5"/>
      <c r="S1" s="5"/>
      <c r="T1" s="5"/>
      <c r="U1" s="5"/>
    </row>
    <row r="2" spans="1:21" ht="12.75">
      <c r="A2" s="5"/>
      <c r="B2" s="2"/>
      <c r="C2" s="5"/>
      <c r="D2" s="5"/>
      <c r="E2" s="5"/>
      <c r="F2" s="5"/>
      <c r="G2" s="5"/>
      <c r="H2" s="5"/>
      <c r="I2" s="5"/>
      <c r="J2" s="5"/>
      <c r="K2" s="5"/>
      <c r="L2" s="5"/>
      <c r="M2" s="5"/>
      <c r="N2" s="5"/>
      <c r="O2" s="5"/>
      <c r="P2" s="5"/>
      <c r="Q2" s="5"/>
      <c r="R2" s="5"/>
      <c r="S2" s="5"/>
      <c r="T2" s="5"/>
      <c r="U2" s="5"/>
    </row>
    <row r="3" spans="1:21" ht="12.75">
      <c r="A3" s="5"/>
      <c r="B3" s="2" t="s">
        <v>134</v>
      </c>
      <c r="C3" s="5"/>
      <c r="D3" s="5"/>
      <c r="E3" s="5"/>
      <c r="F3" s="5"/>
      <c r="G3" s="5"/>
      <c r="H3" s="5"/>
      <c r="I3" s="5"/>
      <c r="J3" s="5"/>
      <c r="K3" s="5"/>
      <c r="L3" s="5"/>
      <c r="M3" s="5"/>
      <c r="N3" s="5"/>
      <c r="O3" s="5"/>
      <c r="P3" s="5"/>
      <c r="Q3" s="5"/>
      <c r="R3" s="5"/>
      <c r="S3" s="5"/>
      <c r="T3" s="5"/>
      <c r="U3" s="5"/>
    </row>
    <row r="4" spans="1:21" ht="12.75">
      <c r="A4" s="5"/>
      <c r="B4" s="116" t="s">
        <v>108</v>
      </c>
      <c r="C4" s="5"/>
      <c r="D4" s="5"/>
      <c r="E4" s="5"/>
      <c r="F4" s="5"/>
      <c r="G4" s="5"/>
      <c r="H4" s="5"/>
      <c r="I4" s="5"/>
      <c r="J4" s="5"/>
      <c r="K4" s="5"/>
      <c r="L4" s="5"/>
      <c r="M4" s="5"/>
      <c r="N4" s="5"/>
      <c r="O4" s="5"/>
      <c r="P4" s="5"/>
      <c r="Q4" s="5"/>
      <c r="R4" s="5"/>
      <c r="S4" s="5"/>
      <c r="T4" s="5"/>
      <c r="U4" s="5"/>
    </row>
    <row r="5" spans="1:21" ht="12.75">
      <c r="A5" s="5"/>
      <c r="B5" s="116" t="s">
        <v>107</v>
      </c>
      <c r="C5" s="6"/>
      <c r="D5" s="6"/>
      <c r="E5" s="6"/>
      <c r="F5" s="6"/>
      <c r="G5" s="6"/>
      <c r="H5" s="6"/>
      <c r="I5" s="6"/>
      <c r="J5" s="6"/>
      <c r="K5" s="6"/>
      <c r="L5" s="6"/>
      <c r="M5" s="6"/>
      <c r="N5" s="6"/>
      <c r="O5" s="6"/>
      <c r="P5" s="6"/>
      <c r="Q5" s="6"/>
      <c r="R5" s="6"/>
      <c r="S5" s="6"/>
      <c r="T5" s="6"/>
      <c r="U5" s="6"/>
    </row>
    <row r="6" spans="1:21" ht="12.75">
      <c r="A6" s="6"/>
      <c r="B6" s="116" t="s">
        <v>126</v>
      </c>
      <c r="C6" s="6"/>
      <c r="D6" s="6"/>
      <c r="E6" s="6"/>
      <c r="F6" s="6"/>
      <c r="G6" s="6"/>
      <c r="H6" s="6"/>
      <c r="I6" s="6"/>
      <c r="J6" s="6"/>
      <c r="K6" s="6"/>
      <c r="L6" s="6"/>
      <c r="M6" s="6"/>
      <c r="N6" s="6"/>
      <c r="O6" s="6"/>
      <c r="P6" s="6"/>
      <c r="Q6" s="6"/>
      <c r="R6" s="6"/>
      <c r="S6" s="6"/>
      <c r="T6" s="6"/>
      <c r="U6" s="6"/>
    </row>
    <row r="7" spans="1:21" ht="12.75">
      <c r="A7" s="6"/>
      <c r="B7" s="116" t="s">
        <v>127</v>
      </c>
      <c r="C7" s="6"/>
      <c r="D7" s="6"/>
      <c r="E7" s="6"/>
      <c r="F7" s="6"/>
      <c r="G7" s="6"/>
      <c r="H7" s="6"/>
      <c r="I7" s="6"/>
      <c r="J7" s="6"/>
      <c r="K7" s="6"/>
      <c r="L7" s="6"/>
      <c r="M7" s="6"/>
      <c r="N7" s="6"/>
      <c r="O7" s="6"/>
      <c r="P7" s="6"/>
      <c r="Q7" s="6"/>
      <c r="R7" s="6"/>
      <c r="S7" s="6"/>
      <c r="T7" s="6"/>
      <c r="U7" s="6"/>
    </row>
    <row r="8" spans="1:21" ht="21" customHeight="1" thickBot="1">
      <c r="A8" s="6"/>
      <c r="B8" s="116"/>
      <c r="C8" s="6"/>
      <c r="D8" s="6"/>
      <c r="E8" s="6"/>
      <c r="F8" s="6"/>
      <c r="G8" s="6"/>
      <c r="H8" s="6"/>
      <c r="I8" s="6"/>
      <c r="J8" s="6"/>
      <c r="K8" s="6"/>
      <c r="L8" s="6"/>
      <c r="M8" s="6"/>
      <c r="N8" s="6"/>
      <c r="O8" s="6"/>
      <c r="P8" s="6"/>
      <c r="Q8" s="6"/>
      <c r="R8" s="6"/>
      <c r="S8" s="6"/>
      <c r="T8" s="6"/>
      <c r="U8" s="6"/>
    </row>
    <row r="9" spans="1:21" ht="36" customHeight="1">
      <c r="A9" s="6"/>
      <c r="B9" s="213" t="s">
        <v>123</v>
      </c>
      <c r="C9" s="207"/>
      <c r="D9" s="206"/>
      <c r="E9" s="208" t="s">
        <v>125</v>
      </c>
      <c r="F9" s="209"/>
      <c r="G9" s="209"/>
      <c r="H9" s="209"/>
      <c r="I9" s="209"/>
      <c r="J9" s="209"/>
      <c r="K9" s="210"/>
      <c r="L9" s="208" t="s">
        <v>25</v>
      </c>
      <c r="M9" s="210"/>
      <c r="N9" s="208" t="s">
        <v>124</v>
      </c>
      <c r="O9" s="209"/>
      <c r="P9" s="210"/>
      <c r="Q9" s="208" t="s">
        <v>26</v>
      </c>
      <c r="R9" s="245"/>
      <c r="S9" s="134"/>
      <c r="T9" s="6"/>
      <c r="U9" s="6"/>
    </row>
    <row r="10" spans="1:21" ht="63" customHeight="1">
      <c r="A10" s="6"/>
      <c r="B10" s="91" t="s">
        <v>105</v>
      </c>
      <c r="C10" s="211" t="s">
        <v>20</v>
      </c>
      <c r="D10" s="212"/>
      <c r="E10" s="211" t="s">
        <v>21</v>
      </c>
      <c r="F10" s="212"/>
      <c r="G10" s="152" t="s">
        <v>19</v>
      </c>
      <c r="H10" s="253" t="s">
        <v>9</v>
      </c>
      <c r="I10" s="254"/>
      <c r="J10" s="152" t="s">
        <v>22</v>
      </c>
      <c r="K10" s="152" t="s">
        <v>23</v>
      </c>
      <c r="L10" s="153" t="s">
        <v>1</v>
      </c>
      <c r="M10" s="151" t="s">
        <v>128</v>
      </c>
      <c r="N10" s="153" t="s">
        <v>10</v>
      </c>
      <c r="O10" s="152" t="s">
        <v>30</v>
      </c>
      <c r="P10" s="152" t="s">
        <v>24</v>
      </c>
      <c r="Q10" s="154" t="s">
        <v>121</v>
      </c>
      <c r="R10" s="155" t="s">
        <v>122</v>
      </c>
      <c r="S10" s="135"/>
      <c r="T10" s="6"/>
      <c r="U10" s="6"/>
    </row>
    <row r="11" spans="1:21" ht="12.75">
      <c r="A11" s="6"/>
      <c r="B11" s="226" t="s">
        <v>34</v>
      </c>
      <c r="C11" s="228" t="s">
        <v>35</v>
      </c>
      <c r="D11" s="229"/>
      <c r="E11" s="228" t="s">
        <v>36</v>
      </c>
      <c r="F11" s="229"/>
      <c r="G11" s="7" t="s">
        <v>0</v>
      </c>
      <c r="H11" s="255" t="s">
        <v>33</v>
      </c>
      <c r="I11" s="256"/>
      <c r="J11" s="7" t="s">
        <v>0</v>
      </c>
      <c r="K11" s="7" t="s">
        <v>0</v>
      </c>
      <c r="L11" s="9" t="s">
        <v>33</v>
      </c>
      <c r="M11" s="103" t="s">
        <v>2</v>
      </c>
      <c r="N11" s="9" t="s">
        <v>33</v>
      </c>
      <c r="O11" s="7" t="s">
        <v>0</v>
      </c>
      <c r="P11" s="7" t="s">
        <v>0</v>
      </c>
      <c r="Q11" s="9" t="s">
        <v>33</v>
      </c>
      <c r="R11" s="148" t="s">
        <v>0</v>
      </c>
      <c r="S11" s="10"/>
      <c r="T11" s="6"/>
      <c r="U11" s="6"/>
    </row>
    <row r="12" spans="1:21" ht="12.75">
      <c r="A12" s="6"/>
      <c r="B12" s="226"/>
      <c r="C12" s="228"/>
      <c r="D12" s="229"/>
      <c r="E12" s="228"/>
      <c r="F12" s="229"/>
      <c r="G12" s="11" t="s">
        <v>37</v>
      </c>
      <c r="H12" s="255" t="s">
        <v>38</v>
      </c>
      <c r="I12" s="256"/>
      <c r="J12" s="11" t="s">
        <v>39</v>
      </c>
      <c r="K12" s="11" t="s">
        <v>40</v>
      </c>
      <c r="L12" s="8" t="s">
        <v>41</v>
      </c>
      <c r="M12" s="104" t="s">
        <v>42</v>
      </c>
      <c r="N12" s="8" t="s">
        <v>43</v>
      </c>
      <c r="O12" s="11" t="s">
        <v>44</v>
      </c>
      <c r="P12" s="11" t="s">
        <v>45</v>
      </c>
      <c r="Q12" s="8" t="s">
        <v>46</v>
      </c>
      <c r="R12" s="149" t="s">
        <v>47</v>
      </c>
      <c r="S12" s="10"/>
      <c r="T12" s="6"/>
      <c r="U12" s="6"/>
    </row>
    <row r="13" spans="1:21" ht="12.75">
      <c r="A13" s="6"/>
      <c r="B13" s="227"/>
      <c r="C13" s="230"/>
      <c r="D13" s="231"/>
      <c r="E13" s="230"/>
      <c r="F13" s="231"/>
      <c r="G13" s="12"/>
      <c r="H13" s="257"/>
      <c r="I13" s="258"/>
      <c r="J13" s="14" t="str">
        <f>"="&amp;G12&amp;"×"&amp;H12&amp;"÷100"</f>
        <v>=D×E÷100</v>
      </c>
      <c r="K13" s="12" t="str">
        <f>"("&amp;J12&amp;"の合計)"</f>
        <v>(Fの合計)</v>
      </c>
      <c r="L13" s="13"/>
      <c r="M13" s="105" t="str">
        <f>"="&amp;J12&amp;"×"&amp;L12&amp;"÷100"</f>
        <v>=F×H÷100</v>
      </c>
      <c r="N13" s="15"/>
      <c r="O13" s="14" t="str">
        <f>"=("&amp;J12&amp;"-"&amp;M12&amp;")×"&amp;N12&amp;"÷100"</f>
        <v>=(F-I)×J÷100</v>
      </c>
      <c r="P13" s="12" t="str">
        <f>"("&amp;O12&amp;"の合計)"</f>
        <v>(Kの合計)</v>
      </c>
      <c r="Q13" s="13"/>
      <c r="R13" s="150" t="str">
        <f>"=("&amp;J12&amp;"-"&amp;M12&amp;")×"&amp;Q12&amp;"÷100"</f>
        <v>=(F-I)×M÷100</v>
      </c>
      <c r="S13" s="10"/>
      <c r="T13" s="6"/>
      <c r="U13" s="6"/>
    </row>
    <row r="14" spans="1:21" ht="12.75">
      <c r="A14" s="6"/>
      <c r="B14" s="223" t="s">
        <v>17</v>
      </c>
      <c r="C14" s="217" t="s">
        <v>114</v>
      </c>
      <c r="D14" s="218"/>
      <c r="E14" s="234"/>
      <c r="F14" s="235"/>
      <c r="G14" s="176"/>
      <c r="H14" s="259"/>
      <c r="I14" s="260"/>
      <c r="J14" s="177">
        <f aca="true" t="shared" si="0" ref="J14:J19">IF(G14="","",ROUND(G14*H14/100,2))</f>
      </c>
      <c r="K14" s="178">
        <f>IF(SUM(J14:J19)=0,"",SUM(J14:J19))</f>
      </c>
      <c r="L14" s="179"/>
      <c r="M14" s="106">
        <f aca="true" t="shared" si="1" ref="M14:M19">IF(J14="","",ROUND(J14*L14/100,2))</f>
      </c>
      <c r="N14" s="180"/>
      <c r="O14" s="181">
        <f aca="true" t="shared" si="2" ref="O14:O19">IF(J14="","",ROUND((J14-M14)*N14/100,2))</f>
      </c>
      <c r="P14" s="182">
        <f>IF(SUM(O14:O19)=0,"",SUM(O14:O19))</f>
      </c>
      <c r="Q14" s="183"/>
      <c r="R14" s="125">
        <f aca="true" t="shared" si="3" ref="R14:R19">IF(J14="","",ROUND((J14-M14)*Q14/100,2))</f>
      </c>
      <c r="S14" s="136"/>
      <c r="T14" s="6"/>
      <c r="U14" s="6"/>
    </row>
    <row r="15" spans="1:21" ht="12.75">
      <c r="A15" s="6"/>
      <c r="B15" s="224"/>
      <c r="C15" s="219"/>
      <c r="D15" s="220"/>
      <c r="E15" s="241"/>
      <c r="F15" s="242"/>
      <c r="G15" s="184"/>
      <c r="H15" s="246"/>
      <c r="I15" s="247"/>
      <c r="J15" s="185">
        <f t="shared" si="0"/>
      </c>
      <c r="K15" s="186"/>
      <c r="L15" s="187"/>
      <c r="M15" s="102">
        <f t="shared" si="1"/>
      </c>
      <c r="N15" s="187"/>
      <c r="O15" s="188">
        <f t="shared" si="2"/>
      </c>
      <c r="P15" s="189"/>
      <c r="Q15" s="184"/>
      <c r="R15" s="128">
        <f t="shared" si="3"/>
      </c>
      <c r="S15" s="136"/>
      <c r="T15" s="6"/>
      <c r="U15" s="6"/>
    </row>
    <row r="16" spans="1:21" ht="12.75">
      <c r="A16" s="6"/>
      <c r="B16" s="224"/>
      <c r="C16" s="219"/>
      <c r="D16" s="220"/>
      <c r="E16" s="241"/>
      <c r="F16" s="242"/>
      <c r="G16" s="190"/>
      <c r="H16" s="246"/>
      <c r="I16" s="247"/>
      <c r="J16" s="191">
        <f t="shared" si="0"/>
      </c>
      <c r="K16" s="192"/>
      <c r="L16" s="193"/>
      <c r="M16" s="102">
        <f t="shared" si="1"/>
      </c>
      <c r="N16" s="193"/>
      <c r="O16" s="194">
        <f t="shared" si="2"/>
      </c>
      <c r="P16" s="195"/>
      <c r="Q16" s="190"/>
      <c r="R16" s="107">
        <f t="shared" si="3"/>
      </c>
      <c r="S16" s="136"/>
      <c r="T16" s="6"/>
      <c r="U16" s="6"/>
    </row>
    <row r="17" spans="1:21" ht="12.75">
      <c r="A17" s="6"/>
      <c r="B17" s="224"/>
      <c r="C17" s="219"/>
      <c r="D17" s="220"/>
      <c r="E17" s="241"/>
      <c r="F17" s="242"/>
      <c r="G17" s="196"/>
      <c r="H17" s="246"/>
      <c r="I17" s="247"/>
      <c r="J17" s="197">
        <f t="shared" si="0"/>
      </c>
      <c r="K17" s="192"/>
      <c r="L17" s="198"/>
      <c r="M17" s="102">
        <f t="shared" si="1"/>
      </c>
      <c r="N17" s="198"/>
      <c r="O17" s="199">
        <f t="shared" si="2"/>
      </c>
      <c r="P17" s="195"/>
      <c r="Q17" s="196"/>
      <c r="R17" s="127">
        <f t="shared" si="3"/>
      </c>
      <c r="S17" s="136"/>
      <c r="T17" s="6"/>
      <c r="U17" s="6"/>
    </row>
    <row r="18" spans="1:21" ht="12.75">
      <c r="A18" s="6"/>
      <c r="B18" s="224"/>
      <c r="C18" s="219"/>
      <c r="D18" s="220"/>
      <c r="E18" s="241"/>
      <c r="F18" s="242"/>
      <c r="G18" s="196"/>
      <c r="H18" s="246"/>
      <c r="I18" s="247"/>
      <c r="J18" s="191">
        <f t="shared" si="0"/>
      </c>
      <c r="K18" s="192"/>
      <c r="L18" s="198"/>
      <c r="M18" s="102">
        <f t="shared" si="1"/>
      </c>
      <c r="N18" s="193"/>
      <c r="O18" s="194">
        <f t="shared" si="2"/>
      </c>
      <c r="P18" s="195"/>
      <c r="Q18" s="196"/>
      <c r="R18" s="107">
        <f t="shared" si="3"/>
      </c>
      <c r="S18" s="136"/>
      <c r="T18" s="6"/>
      <c r="U18" s="6"/>
    </row>
    <row r="19" spans="1:21" ht="14.25" thickBot="1">
      <c r="A19" s="6"/>
      <c r="B19" s="225"/>
      <c r="C19" s="221"/>
      <c r="D19" s="222"/>
      <c r="E19" s="243"/>
      <c r="F19" s="244"/>
      <c r="G19" s="200"/>
      <c r="H19" s="232"/>
      <c r="I19" s="233"/>
      <c r="J19" s="201">
        <f t="shared" si="0"/>
      </c>
      <c r="K19" s="202"/>
      <c r="L19" s="203"/>
      <c r="M19" s="101">
        <f t="shared" si="1"/>
      </c>
      <c r="N19" s="203"/>
      <c r="O19" s="204">
        <f t="shared" si="2"/>
      </c>
      <c r="P19" s="205"/>
      <c r="Q19" s="200"/>
      <c r="R19" s="126">
        <f t="shared" si="3"/>
      </c>
      <c r="S19" s="136"/>
      <c r="T19" s="6"/>
      <c r="U19" s="6"/>
    </row>
    <row r="20" spans="1:21" ht="13.5">
      <c r="A20" s="6"/>
      <c r="B20" s="16"/>
      <c r="C20" s="17"/>
      <c r="D20" s="17"/>
      <c r="E20" s="17"/>
      <c r="F20" s="16"/>
      <c r="G20" s="16"/>
      <c r="H20" s="16"/>
      <c r="I20" s="16"/>
      <c r="J20" s="16"/>
      <c r="K20" s="6"/>
      <c r="L20" s="16"/>
      <c r="M20" s="16"/>
      <c r="N20" s="16"/>
      <c r="O20" s="16"/>
      <c r="P20" s="16"/>
      <c r="Q20" s="6"/>
      <c r="R20" s="16"/>
      <c r="S20" s="16"/>
      <c r="T20" s="6"/>
      <c r="U20" s="6"/>
    </row>
    <row r="21" spans="1:21" ht="13.5">
      <c r="A21" s="6"/>
      <c r="B21" s="16"/>
      <c r="C21" s="17"/>
      <c r="D21" s="17"/>
      <c r="E21" s="17"/>
      <c r="F21" s="16"/>
      <c r="G21" s="16"/>
      <c r="H21" s="16"/>
      <c r="I21" s="16"/>
      <c r="J21" s="16"/>
      <c r="K21" s="6"/>
      <c r="L21" s="16"/>
      <c r="M21" s="16"/>
      <c r="N21" s="16"/>
      <c r="O21" s="16"/>
      <c r="P21" s="16"/>
      <c r="Q21" s="6"/>
      <c r="R21" s="16"/>
      <c r="S21" s="16"/>
      <c r="T21" s="6"/>
      <c r="U21" s="6"/>
    </row>
    <row r="22" spans="1:21" ht="13.5">
      <c r="A22" s="6"/>
      <c r="B22" s="16"/>
      <c r="C22" s="17"/>
      <c r="D22" s="17"/>
      <c r="E22" s="17"/>
      <c r="F22" s="16"/>
      <c r="G22" s="16"/>
      <c r="H22" s="16"/>
      <c r="I22" s="16"/>
      <c r="J22" s="16"/>
      <c r="K22" s="6"/>
      <c r="L22" s="16"/>
      <c r="M22" s="16"/>
      <c r="N22" s="16"/>
      <c r="O22" s="16"/>
      <c r="P22" s="16"/>
      <c r="Q22" s="6"/>
      <c r="R22" s="16"/>
      <c r="S22" s="16"/>
      <c r="T22" s="6"/>
      <c r="U22" s="6"/>
    </row>
    <row r="23" spans="1:21" ht="12.75">
      <c r="A23" s="6"/>
      <c r="B23" s="16"/>
      <c r="C23" s="17"/>
      <c r="D23" s="17"/>
      <c r="E23" s="17"/>
      <c r="F23" s="16"/>
      <c r="G23" s="16"/>
      <c r="H23" s="16"/>
      <c r="I23" s="16"/>
      <c r="J23" s="16"/>
      <c r="K23" s="6"/>
      <c r="L23" s="16"/>
      <c r="M23" s="16"/>
      <c r="N23" s="16"/>
      <c r="O23" s="16"/>
      <c r="P23" s="16"/>
      <c r="Q23" s="6"/>
      <c r="R23" s="16"/>
      <c r="S23" s="16"/>
      <c r="T23" s="6"/>
      <c r="U23" s="6"/>
    </row>
    <row r="24" spans="1:21" ht="13.5" thickBot="1">
      <c r="A24" s="6"/>
      <c r="B24" s="6"/>
      <c r="C24" s="6"/>
      <c r="D24" s="6"/>
      <c r="E24" s="6"/>
      <c r="F24" s="6"/>
      <c r="G24" s="6"/>
      <c r="H24" s="6"/>
      <c r="I24" s="6"/>
      <c r="J24" s="6"/>
      <c r="K24" s="6"/>
      <c r="L24" s="6"/>
      <c r="M24" s="6"/>
      <c r="N24" s="6"/>
      <c r="O24" s="6"/>
      <c r="P24" s="6"/>
      <c r="Q24" s="6"/>
      <c r="R24" s="6"/>
      <c r="S24" s="6"/>
      <c r="T24" s="6"/>
      <c r="U24" s="6"/>
    </row>
    <row r="25" spans="1:20" ht="20.25" customHeight="1">
      <c r="A25" s="6"/>
      <c r="B25" s="251" t="s">
        <v>8</v>
      </c>
      <c r="C25" s="249"/>
      <c r="D25" s="249"/>
      <c r="E25" s="252"/>
      <c r="F25" s="248" t="s">
        <v>135</v>
      </c>
      <c r="G25" s="249"/>
      <c r="H25" s="250"/>
      <c r="I25" s="134"/>
      <c r="J25" s="144"/>
      <c r="K25" s="238" t="s">
        <v>3</v>
      </c>
      <c r="L25" s="239"/>
      <c r="M25" s="239"/>
      <c r="N25" s="239"/>
      <c r="O25" s="239"/>
      <c r="P25" s="239"/>
      <c r="Q25" s="239"/>
      <c r="R25" s="240"/>
      <c r="T25" s="6"/>
    </row>
    <row r="26" spans="1:20" ht="12.75">
      <c r="A26" s="6"/>
      <c r="B26" s="129"/>
      <c r="C26" s="16"/>
      <c r="D26" s="16"/>
      <c r="E26" s="16"/>
      <c r="F26" s="19"/>
      <c r="G26" s="16"/>
      <c r="H26" s="16"/>
      <c r="I26" s="21"/>
      <c r="J26" s="16"/>
      <c r="K26" s="21"/>
      <c r="L26" s="16"/>
      <c r="M26" s="16"/>
      <c r="N26" s="16"/>
      <c r="O26" s="16"/>
      <c r="P26" s="16"/>
      <c r="Q26" s="16"/>
      <c r="R26" s="20"/>
      <c r="T26" s="6"/>
    </row>
    <row r="27" spans="1:20" ht="18" customHeight="1">
      <c r="A27" s="6"/>
      <c r="B27" s="156"/>
      <c r="C27" s="157"/>
      <c r="D27" s="157"/>
      <c r="E27" s="157"/>
      <c r="F27" s="158"/>
      <c r="G27" s="157"/>
      <c r="H27" s="157"/>
      <c r="I27" s="135"/>
      <c r="J27" s="157"/>
      <c r="K27" s="264" t="s">
        <v>48</v>
      </c>
      <c r="L27" s="265"/>
      <c r="M27" s="265"/>
      <c r="N27" s="265"/>
      <c r="O27" s="265"/>
      <c r="P27" s="265"/>
      <c r="Q27" s="265"/>
      <c r="R27" s="266"/>
      <c r="T27" s="6"/>
    </row>
    <row r="28" spans="1:20" s="1" customFormat="1" ht="18" customHeight="1">
      <c r="A28" s="18"/>
      <c r="B28" s="261" t="s">
        <v>116</v>
      </c>
      <c r="C28" s="262"/>
      <c r="D28" s="262"/>
      <c r="E28" s="262"/>
      <c r="F28" s="262"/>
      <c r="G28" s="262"/>
      <c r="H28" s="263"/>
      <c r="I28" s="135"/>
      <c r="J28" s="157"/>
      <c r="K28" s="159" t="s">
        <v>4</v>
      </c>
      <c r="L28" s="160" t="s">
        <v>7</v>
      </c>
      <c r="M28" s="270" t="s">
        <v>72</v>
      </c>
      <c r="N28" s="271"/>
      <c r="O28" s="271"/>
      <c r="P28" s="272"/>
      <c r="Q28" s="270" t="s">
        <v>73</v>
      </c>
      <c r="R28" s="273"/>
      <c r="T28" s="18"/>
    </row>
    <row r="29" spans="1:18" ht="56.25" customHeight="1">
      <c r="A29" s="6"/>
      <c r="B29" s="130" t="s">
        <v>115</v>
      </c>
      <c r="C29" s="23" t="s">
        <v>11</v>
      </c>
      <c r="D29" s="24" t="s">
        <v>27</v>
      </c>
      <c r="E29" s="138"/>
      <c r="F29" s="132" t="s">
        <v>118</v>
      </c>
      <c r="G29" s="24" t="s">
        <v>120</v>
      </c>
      <c r="I29" s="133"/>
      <c r="J29" s="146"/>
      <c r="K29" s="26"/>
      <c r="L29" s="27"/>
      <c r="M29" s="95" t="s">
        <v>5</v>
      </c>
      <c r="N29" s="79" t="s">
        <v>12</v>
      </c>
      <c r="O29" s="80" t="s">
        <v>14</v>
      </c>
      <c r="P29" s="79" t="s">
        <v>16</v>
      </c>
      <c r="Q29" s="79" t="s">
        <v>13</v>
      </c>
      <c r="R29" s="117" t="s">
        <v>15</v>
      </c>
    </row>
    <row r="30" spans="1:20" ht="12.75">
      <c r="A30" s="5"/>
      <c r="B30" s="28"/>
      <c r="C30" s="29" t="s">
        <v>49</v>
      </c>
      <c r="D30" s="30" t="s">
        <v>0</v>
      </c>
      <c r="E30" s="139"/>
      <c r="F30" s="25"/>
      <c r="G30" s="30" t="s">
        <v>0</v>
      </c>
      <c r="I30" s="133"/>
      <c r="J30" s="146"/>
      <c r="K30" s="31"/>
      <c r="L30" s="32"/>
      <c r="M30" s="82" t="s">
        <v>0</v>
      </c>
      <c r="N30" s="83" t="s">
        <v>0</v>
      </c>
      <c r="O30" s="81" t="s">
        <v>0</v>
      </c>
      <c r="P30" s="81" t="s">
        <v>0</v>
      </c>
      <c r="Q30" s="81" t="s">
        <v>0</v>
      </c>
      <c r="R30" s="118" t="s">
        <v>0</v>
      </c>
      <c r="T30" s="5"/>
    </row>
    <row r="31" spans="1:20" ht="12.75">
      <c r="A31" s="5"/>
      <c r="B31" s="28"/>
      <c r="C31" s="29" t="s">
        <v>50</v>
      </c>
      <c r="D31" s="29" t="s">
        <v>51</v>
      </c>
      <c r="E31" s="140"/>
      <c r="F31" s="25"/>
      <c r="G31" s="33" t="s">
        <v>52</v>
      </c>
      <c r="I31" s="133"/>
      <c r="J31" s="146"/>
      <c r="K31" s="31" t="s">
        <v>53</v>
      </c>
      <c r="L31" s="32" t="s">
        <v>54</v>
      </c>
      <c r="M31" s="84" t="s">
        <v>55</v>
      </c>
      <c r="N31" s="81" t="s">
        <v>56</v>
      </c>
      <c r="O31" s="81" t="s">
        <v>57</v>
      </c>
      <c r="P31" s="81" t="s">
        <v>58</v>
      </c>
      <c r="Q31" s="81" t="s">
        <v>59</v>
      </c>
      <c r="R31" s="118" t="s">
        <v>60</v>
      </c>
      <c r="T31" s="5"/>
    </row>
    <row r="32" spans="1:20" ht="12.75">
      <c r="A32" s="5"/>
      <c r="B32" s="28"/>
      <c r="C32" s="34"/>
      <c r="D32" s="35" t="str">
        <f>"="&amp;R12&amp;"×"&amp;C31&amp;"÷100"</f>
        <v>=N×P÷100</v>
      </c>
      <c r="E32" s="141"/>
      <c r="F32" s="25"/>
      <c r="G32" s="36" t="str">
        <f>"="&amp;J12&amp;"-"&amp;O12&amp;"-"&amp;D31</f>
        <v>=F-K-Q</v>
      </c>
      <c r="I32" s="133"/>
      <c r="J32" s="146"/>
      <c r="K32" s="31"/>
      <c r="L32" s="32" t="str">
        <f>"="&amp;C11</f>
        <v>=B</v>
      </c>
      <c r="M32" s="84"/>
      <c r="N32" s="81"/>
      <c r="O32" s="85" t="str">
        <f>"="&amp;D31</f>
        <v>=Q</v>
      </c>
      <c r="P32" s="119"/>
      <c r="Q32" s="119"/>
      <c r="R32" s="120" t="str">
        <f>"="&amp;G31</f>
        <v>=R</v>
      </c>
      <c r="T32" s="5"/>
    </row>
    <row r="33" spans="1:20" ht="13.5" customHeight="1">
      <c r="A33" s="5"/>
      <c r="B33" s="28"/>
      <c r="C33" s="112"/>
      <c r="D33" s="108">
        <f aca="true" t="shared" si="4" ref="D33:D38">IF(R14="","",ROUND(R14*C33/100,2))</f>
      </c>
      <c r="E33" s="142"/>
      <c r="F33" s="25"/>
      <c r="G33" s="37">
        <f aca="true" t="shared" si="5" ref="G33:G38">IF(D33="","",J14-O14-D33)</f>
      </c>
      <c r="I33" s="133"/>
      <c r="J33" s="146"/>
      <c r="K33" s="279">
        <v>68</v>
      </c>
      <c r="L33" s="276" t="s">
        <v>71</v>
      </c>
      <c r="M33" s="92"/>
      <c r="N33" s="96"/>
      <c r="O33" s="99">
        <f aca="true" t="shared" si="6" ref="O33:O38">D33</f>
      </c>
      <c r="P33" s="92"/>
      <c r="Q33" s="96"/>
      <c r="R33" s="121">
        <f aca="true" t="shared" si="7" ref="R33:R38">IF(G33="","",G33)</f>
      </c>
      <c r="T33" s="5"/>
    </row>
    <row r="34" spans="1:20" ht="12.75">
      <c r="A34" s="5"/>
      <c r="B34" s="28"/>
      <c r="C34" s="113"/>
      <c r="D34" s="109">
        <f t="shared" si="4"/>
      </c>
      <c r="E34" s="142"/>
      <c r="F34" s="25"/>
      <c r="G34" s="38">
        <f t="shared" si="5"/>
      </c>
      <c r="I34" s="133"/>
      <c r="J34" s="146"/>
      <c r="K34" s="280"/>
      <c r="L34" s="277"/>
      <c r="M34" s="93"/>
      <c r="N34" s="97"/>
      <c r="O34" s="122">
        <f t="shared" si="6"/>
      </c>
      <c r="P34" s="93"/>
      <c r="Q34" s="97"/>
      <c r="R34" s="123">
        <f t="shared" si="7"/>
      </c>
      <c r="T34" s="5"/>
    </row>
    <row r="35" spans="1:20" ht="12.75">
      <c r="A35" s="5"/>
      <c r="B35" s="28"/>
      <c r="C35" s="113"/>
      <c r="D35" s="109">
        <f t="shared" si="4"/>
      </c>
      <c r="E35" s="142"/>
      <c r="F35" s="25"/>
      <c r="G35" s="38">
        <f t="shared" si="5"/>
      </c>
      <c r="I35" s="133"/>
      <c r="J35" s="146"/>
      <c r="K35" s="280"/>
      <c r="L35" s="277"/>
      <c r="M35" s="93"/>
      <c r="N35" s="97"/>
      <c r="O35" s="99">
        <f t="shared" si="6"/>
      </c>
      <c r="P35" s="93"/>
      <c r="Q35" s="97"/>
      <c r="R35" s="123">
        <f t="shared" si="7"/>
      </c>
      <c r="T35" s="5"/>
    </row>
    <row r="36" spans="1:20" ht="12.75">
      <c r="A36" s="5"/>
      <c r="B36" s="28"/>
      <c r="C36" s="114"/>
      <c r="D36" s="110">
        <f t="shared" si="4"/>
      </c>
      <c r="E36" s="142"/>
      <c r="F36" s="25"/>
      <c r="G36" s="39">
        <f t="shared" si="5"/>
      </c>
      <c r="I36" s="133"/>
      <c r="J36" s="146"/>
      <c r="K36" s="280"/>
      <c r="L36" s="277"/>
      <c r="M36" s="93"/>
      <c r="N36" s="97"/>
      <c r="O36" s="122">
        <f t="shared" si="6"/>
      </c>
      <c r="P36" s="93"/>
      <c r="Q36" s="97"/>
      <c r="R36" s="123">
        <f t="shared" si="7"/>
      </c>
      <c r="T36" s="5"/>
    </row>
    <row r="37" spans="1:20" ht="12.75">
      <c r="A37" s="5"/>
      <c r="B37" s="28"/>
      <c r="C37" s="113"/>
      <c r="D37" s="109">
        <f t="shared" si="4"/>
      </c>
      <c r="E37" s="142"/>
      <c r="F37" s="25"/>
      <c r="G37" s="38">
        <f t="shared" si="5"/>
      </c>
      <c r="I37" s="133"/>
      <c r="J37" s="146"/>
      <c r="K37" s="280"/>
      <c r="L37" s="277"/>
      <c r="M37" s="93"/>
      <c r="N37" s="97"/>
      <c r="O37" s="122">
        <f t="shared" si="6"/>
      </c>
      <c r="P37" s="93"/>
      <c r="Q37" s="97"/>
      <c r="R37" s="123">
        <f t="shared" si="7"/>
      </c>
      <c r="T37" s="5"/>
    </row>
    <row r="38" spans="1:20" ht="12.75">
      <c r="A38" s="5"/>
      <c r="B38" s="28"/>
      <c r="C38" s="115"/>
      <c r="D38" s="111">
        <f t="shared" si="4"/>
      </c>
      <c r="E38" s="142"/>
      <c r="F38" s="25"/>
      <c r="G38" s="40">
        <f t="shared" si="5"/>
      </c>
      <c r="I38" s="133"/>
      <c r="J38" s="146"/>
      <c r="K38" s="281"/>
      <c r="L38" s="278"/>
      <c r="M38" s="94"/>
      <c r="N38" s="98"/>
      <c r="O38" s="99">
        <f t="shared" si="6"/>
      </c>
      <c r="P38" s="94"/>
      <c r="Q38" s="98"/>
      <c r="R38" s="121">
        <f t="shared" si="7"/>
      </c>
      <c r="T38" s="5"/>
    </row>
    <row r="39" spans="1:20" ht="17.25" customHeight="1">
      <c r="A39" s="5"/>
      <c r="B39" s="28"/>
      <c r="C39" s="22"/>
      <c r="D39" s="22"/>
      <c r="E39" s="22"/>
      <c r="F39" s="25"/>
      <c r="G39" s="41"/>
      <c r="I39" s="133"/>
      <c r="J39" s="146"/>
      <c r="K39" s="274" t="s">
        <v>6</v>
      </c>
      <c r="L39" s="275"/>
      <c r="M39" s="169">
        <v>0</v>
      </c>
      <c r="N39" s="169">
        <v>0</v>
      </c>
      <c r="O39" s="170">
        <f>SUM(O33:O38)</f>
        <v>0</v>
      </c>
      <c r="P39" s="169">
        <v>0</v>
      </c>
      <c r="Q39" s="169">
        <v>0</v>
      </c>
      <c r="R39" s="171">
        <f>SUM(R33:R38)</f>
        <v>0</v>
      </c>
      <c r="T39" s="5"/>
    </row>
    <row r="40" spans="1:20" ht="12.75">
      <c r="A40" s="5"/>
      <c r="B40" s="28"/>
      <c r="C40" s="22"/>
      <c r="D40" s="22"/>
      <c r="E40" s="22"/>
      <c r="F40" s="143"/>
      <c r="G40" s="22"/>
      <c r="H40" s="41"/>
      <c r="I40" s="147"/>
      <c r="J40" s="146"/>
      <c r="K40" s="42"/>
      <c r="L40" s="43"/>
      <c r="M40" s="87"/>
      <c r="N40" s="87"/>
      <c r="O40" s="87"/>
      <c r="P40" s="87"/>
      <c r="Q40" s="87"/>
      <c r="R40" s="88"/>
      <c r="T40" s="5"/>
    </row>
    <row r="41" spans="1:20" ht="12.75">
      <c r="A41" s="5"/>
      <c r="B41" s="28"/>
      <c r="C41" s="22"/>
      <c r="D41" s="22"/>
      <c r="E41" s="22"/>
      <c r="F41" s="143"/>
      <c r="G41" s="22"/>
      <c r="H41" s="41"/>
      <c r="I41" s="147"/>
      <c r="J41" s="146"/>
      <c r="K41" s="44"/>
      <c r="L41" s="45"/>
      <c r="M41" s="59"/>
      <c r="N41" s="59"/>
      <c r="O41" s="59"/>
      <c r="P41" s="59"/>
      <c r="Q41" s="59"/>
      <c r="R41" s="60"/>
      <c r="T41" s="5"/>
    </row>
    <row r="42" spans="1:20" ht="18" customHeight="1">
      <c r="A42" s="5"/>
      <c r="B42" s="161"/>
      <c r="C42" s="162"/>
      <c r="D42" s="162"/>
      <c r="E42" s="162"/>
      <c r="F42" s="163"/>
      <c r="G42" s="162"/>
      <c r="H42" s="164"/>
      <c r="I42" s="165"/>
      <c r="J42" s="166"/>
      <c r="K42" s="267" t="s">
        <v>31</v>
      </c>
      <c r="L42" s="268"/>
      <c r="M42" s="268"/>
      <c r="N42" s="268"/>
      <c r="O42" s="268"/>
      <c r="P42" s="268"/>
      <c r="Q42" s="268"/>
      <c r="R42" s="269"/>
      <c r="T42" s="5"/>
    </row>
    <row r="43" spans="1:20" ht="18" customHeight="1">
      <c r="A43" s="5"/>
      <c r="B43" s="214" t="s">
        <v>18</v>
      </c>
      <c r="C43" s="215"/>
      <c r="D43" s="215"/>
      <c r="E43" s="215"/>
      <c r="F43" s="215"/>
      <c r="G43" s="215"/>
      <c r="H43" s="216"/>
      <c r="I43" s="161"/>
      <c r="J43" s="166"/>
      <c r="K43" s="167" t="s">
        <v>4</v>
      </c>
      <c r="L43" s="168" t="s">
        <v>7</v>
      </c>
      <c r="M43" s="270" t="s">
        <v>72</v>
      </c>
      <c r="N43" s="271"/>
      <c r="O43" s="271"/>
      <c r="P43" s="272"/>
      <c r="Q43" s="270" t="s">
        <v>73</v>
      </c>
      <c r="R43" s="273"/>
      <c r="T43" s="5"/>
    </row>
    <row r="44" spans="1:20" ht="55.5" customHeight="1">
      <c r="A44" s="5"/>
      <c r="B44" s="131" t="s">
        <v>117</v>
      </c>
      <c r="C44" s="24" t="s">
        <v>28</v>
      </c>
      <c r="F44" s="132" t="s">
        <v>119</v>
      </c>
      <c r="G44" s="24" t="s">
        <v>120</v>
      </c>
      <c r="I44" s="133"/>
      <c r="J44" s="146"/>
      <c r="K44" s="145"/>
      <c r="L44" s="137"/>
      <c r="M44" s="89" t="s">
        <v>5</v>
      </c>
      <c r="N44" s="86" t="s">
        <v>12</v>
      </c>
      <c r="O44" s="86" t="s">
        <v>14</v>
      </c>
      <c r="P44" s="90" t="s">
        <v>16</v>
      </c>
      <c r="Q44" s="79" t="s">
        <v>13</v>
      </c>
      <c r="R44" s="117" t="s">
        <v>15</v>
      </c>
      <c r="T44" s="5"/>
    </row>
    <row r="45" spans="1:20" ht="12.75">
      <c r="A45" s="5"/>
      <c r="B45" s="28"/>
      <c r="C45" s="30" t="s">
        <v>0</v>
      </c>
      <c r="F45" s="25"/>
      <c r="G45" s="30" t="s">
        <v>0</v>
      </c>
      <c r="I45" s="133"/>
      <c r="J45" s="146"/>
      <c r="K45" s="31"/>
      <c r="L45" s="32"/>
      <c r="M45" s="81" t="s">
        <v>0</v>
      </c>
      <c r="N45" s="83" t="s">
        <v>0</v>
      </c>
      <c r="O45" s="83" t="s">
        <v>0</v>
      </c>
      <c r="P45" s="82" t="s">
        <v>0</v>
      </c>
      <c r="Q45" s="81" t="s">
        <v>0</v>
      </c>
      <c r="R45" s="118" t="s">
        <v>0</v>
      </c>
      <c r="T45" s="5"/>
    </row>
    <row r="46" spans="1:20" ht="12.75">
      <c r="A46" s="5"/>
      <c r="B46" s="28"/>
      <c r="C46" s="33" t="s">
        <v>61</v>
      </c>
      <c r="F46" s="25"/>
      <c r="G46" s="33" t="s">
        <v>62</v>
      </c>
      <c r="I46" s="133"/>
      <c r="J46" s="146"/>
      <c r="K46" s="31" t="s">
        <v>63</v>
      </c>
      <c r="L46" s="32" t="s">
        <v>64</v>
      </c>
      <c r="M46" s="81" t="s">
        <v>65</v>
      </c>
      <c r="N46" s="81" t="s">
        <v>66</v>
      </c>
      <c r="O46" s="81" t="s">
        <v>67</v>
      </c>
      <c r="P46" s="84" t="s">
        <v>68</v>
      </c>
      <c r="Q46" s="81" t="s">
        <v>69</v>
      </c>
      <c r="R46" s="118" t="s">
        <v>70</v>
      </c>
      <c r="T46" s="5"/>
    </row>
    <row r="47" spans="1:20" ht="12.75">
      <c r="A47" s="5"/>
      <c r="B47" s="28"/>
      <c r="C47" s="36" t="str">
        <f>"="&amp;R12</f>
        <v>=N</v>
      </c>
      <c r="F47" s="25"/>
      <c r="G47" s="36" t="str">
        <f>"="&amp;J12&amp;"-"&amp;O12&amp;"-"&amp;C46</f>
        <v>=F-K-S</v>
      </c>
      <c r="I47" s="133"/>
      <c r="J47" s="146"/>
      <c r="K47" s="31"/>
      <c r="L47" s="32" t="str">
        <f>"="&amp;C11</f>
        <v>=B</v>
      </c>
      <c r="M47" s="85" t="str">
        <f>"="&amp;C46</f>
        <v>=S</v>
      </c>
      <c r="N47" s="81"/>
      <c r="O47" s="81"/>
      <c r="P47" s="84"/>
      <c r="Q47" s="81"/>
      <c r="R47" s="120" t="str">
        <f>"="&amp;G46</f>
        <v>=T</v>
      </c>
      <c r="T47" s="5"/>
    </row>
    <row r="48" spans="1:20" ht="13.5" customHeight="1">
      <c r="A48" s="5"/>
      <c r="B48" s="28"/>
      <c r="C48" s="37">
        <f aca="true" t="shared" si="8" ref="C48:C53">R14</f>
      </c>
      <c r="F48" s="25"/>
      <c r="G48" s="37">
        <f aca="true" t="shared" si="9" ref="G48:G53">IF(C48="","",J14-O14-C48)</f>
      </c>
      <c r="I48" s="133"/>
      <c r="J48" s="146"/>
      <c r="K48" s="279">
        <v>68</v>
      </c>
      <c r="L48" s="276" t="s">
        <v>71</v>
      </c>
      <c r="M48" s="99">
        <f aca="true" t="shared" si="10" ref="M48:M53">C48</f>
      </c>
      <c r="N48" s="92"/>
      <c r="O48" s="92"/>
      <c r="P48" s="92"/>
      <c r="Q48" s="96"/>
      <c r="R48" s="121">
        <f aca="true" t="shared" si="11" ref="R48:R53">IF(G48="","",G48)</f>
      </c>
      <c r="T48" s="5"/>
    </row>
    <row r="49" spans="1:20" ht="12.75">
      <c r="A49" s="5"/>
      <c r="B49" s="28"/>
      <c r="C49" s="38">
        <f t="shared" si="8"/>
      </c>
      <c r="F49" s="25"/>
      <c r="G49" s="38">
        <f t="shared" si="9"/>
      </c>
      <c r="I49" s="133"/>
      <c r="J49" s="146"/>
      <c r="K49" s="280"/>
      <c r="L49" s="277"/>
      <c r="M49" s="100">
        <f t="shared" si="10"/>
      </c>
      <c r="N49" s="93"/>
      <c r="O49" s="93"/>
      <c r="P49" s="93"/>
      <c r="Q49" s="97"/>
      <c r="R49" s="123">
        <f t="shared" si="11"/>
      </c>
      <c r="T49" s="5"/>
    </row>
    <row r="50" spans="1:20" ht="12.75">
      <c r="A50" s="5"/>
      <c r="B50" s="28"/>
      <c r="C50" s="38">
        <f t="shared" si="8"/>
      </c>
      <c r="F50" s="25"/>
      <c r="G50" s="38">
        <f t="shared" si="9"/>
      </c>
      <c r="I50" s="133"/>
      <c r="J50" s="146"/>
      <c r="K50" s="280"/>
      <c r="L50" s="277"/>
      <c r="M50" s="99">
        <f t="shared" si="10"/>
      </c>
      <c r="N50" s="93"/>
      <c r="O50" s="93"/>
      <c r="P50" s="93"/>
      <c r="Q50" s="97"/>
      <c r="R50" s="123">
        <f t="shared" si="11"/>
      </c>
      <c r="T50" s="5"/>
    </row>
    <row r="51" spans="1:20" ht="12.75">
      <c r="A51" s="5"/>
      <c r="B51" s="28"/>
      <c r="C51" s="39">
        <f t="shared" si="8"/>
      </c>
      <c r="F51" s="25"/>
      <c r="G51" s="39">
        <f t="shared" si="9"/>
      </c>
      <c r="I51" s="133"/>
      <c r="J51" s="146"/>
      <c r="K51" s="280"/>
      <c r="L51" s="277"/>
      <c r="M51" s="100">
        <f t="shared" si="10"/>
      </c>
      <c r="N51" s="93"/>
      <c r="O51" s="93"/>
      <c r="P51" s="93"/>
      <c r="Q51" s="97"/>
      <c r="R51" s="123">
        <f t="shared" si="11"/>
      </c>
      <c r="T51" s="5"/>
    </row>
    <row r="52" spans="1:20" ht="12.75">
      <c r="A52" s="5"/>
      <c r="B52" s="28"/>
      <c r="C52" s="38">
        <f t="shared" si="8"/>
      </c>
      <c r="F52" s="25"/>
      <c r="G52" s="38">
        <f t="shared" si="9"/>
      </c>
      <c r="I52" s="133"/>
      <c r="J52" s="146"/>
      <c r="K52" s="280"/>
      <c r="L52" s="277"/>
      <c r="M52" s="100">
        <f t="shared" si="10"/>
      </c>
      <c r="N52" s="93"/>
      <c r="O52" s="93"/>
      <c r="P52" s="93"/>
      <c r="Q52" s="97"/>
      <c r="R52" s="123">
        <f t="shared" si="11"/>
      </c>
      <c r="T52" s="5"/>
    </row>
    <row r="53" spans="1:20" ht="12.75">
      <c r="A53" s="5"/>
      <c r="B53" s="28"/>
      <c r="C53" s="40">
        <f t="shared" si="8"/>
      </c>
      <c r="F53" s="25"/>
      <c r="G53" s="40">
        <f t="shared" si="9"/>
      </c>
      <c r="I53" s="133"/>
      <c r="J53" s="146"/>
      <c r="K53" s="281"/>
      <c r="L53" s="278"/>
      <c r="M53" s="99">
        <f t="shared" si="10"/>
      </c>
      <c r="N53" s="94"/>
      <c r="O53" s="94"/>
      <c r="P53" s="94"/>
      <c r="Q53" s="98"/>
      <c r="R53" s="121">
        <f t="shared" si="11"/>
      </c>
      <c r="T53" s="5"/>
    </row>
    <row r="54" spans="1:20" ht="18" customHeight="1" thickBot="1">
      <c r="A54" s="5"/>
      <c r="B54" s="46"/>
      <c r="C54" s="47"/>
      <c r="D54" s="47"/>
      <c r="E54" s="47"/>
      <c r="F54" s="48"/>
      <c r="G54" s="47"/>
      <c r="H54" s="47"/>
      <c r="I54" s="28"/>
      <c r="J54" s="22"/>
      <c r="K54" s="236" t="s">
        <v>6</v>
      </c>
      <c r="L54" s="237"/>
      <c r="M54" s="172">
        <f>SUM(M48:M53)</f>
        <v>0</v>
      </c>
      <c r="N54" s="173">
        <v>0</v>
      </c>
      <c r="O54" s="173">
        <v>0</v>
      </c>
      <c r="P54" s="174">
        <v>0</v>
      </c>
      <c r="Q54" s="173">
        <v>0</v>
      </c>
      <c r="R54" s="175">
        <f>SUM(R48:R53)</f>
        <v>0</v>
      </c>
      <c r="T54" s="5"/>
    </row>
    <row r="55" spans="1:21" ht="12.75">
      <c r="A55" s="5"/>
      <c r="B55" s="5"/>
      <c r="C55" s="5"/>
      <c r="D55" s="5"/>
      <c r="E55" s="5"/>
      <c r="F55" s="5"/>
      <c r="G55" s="5"/>
      <c r="H55" s="5"/>
      <c r="I55" s="5"/>
      <c r="J55" s="5"/>
      <c r="K55" s="5"/>
      <c r="L55" s="5"/>
      <c r="M55" s="5"/>
      <c r="N55" s="49"/>
      <c r="O55" s="49"/>
      <c r="P55" s="49"/>
      <c r="Q55" s="49"/>
      <c r="R55" s="124" t="s">
        <v>113</v>
      </c>
      <c r="T55" s="5"/>
      <c r="U55" s="5"/>
    </row>
    <row r="56" spans="1:21" ht="12.75">
      <c r="A56" s="5"/>
      <c r="C56" s="5"/>
      <c r="D56" s="5"/>
      <c r="E56" s="5"/>
      <c r="F56" s="5"/>
      <c r="G56" s="5"/>
      <c r="H56" s="5"/>
      <c r="I56" s="5"/>
      <c r="J56" s="5"/>
      <c r="K56" s="5"/>
      <c r="L56" s="5"/>
      <c r="M56" s="5"/>
      <c r="N56" s="5"/>
      <c r="O56" s="5"/>
      <c r="P56" s="5"/>
      <c r="Q56" s="5"/>
      <c r="R56" s="5"/>
      <c r="S56" s="5"/>
      <c r="T56" s="5"/>
      <c r="U56" s="5"/>
    </row>
    <row r="57" spans="1:20" ht="12.75">
      <c r="A57" s="5"/>
      <c r="B57" s="5"/>
      <c r="C57" s="5"/>
      <c r="D57" s="5"/>
      <c r="E57" s="5"/>
      <c r="F57" s="5"/>
      <c r="G57" s="5"/>
      <c r="H57" s="5"/>
      <c r="I57" s="5"/>
      <c r="J57" s="5"/>
      <c r="K57" s="5"/>
      <c r="L57" s="5"/>
      <c r="M57" s="5"/>
      <c r="N57" s="5"/>
      <c r="O57" s="5"/>
      <c r="P57" s="5"/>
      <c r="Q57" s="5"/>
      <c r="R57" s="5"/>
      <c r="S57" s="5"/>
      <c r="T57" s="5"/>
    </row>
    <row r="58" spans="1:21" ht="12.75">
      <c r="A58" s="5"/>
      <c r="B58" s="5"/>
      <c r="C58" s="5"/>
      <c r="D58" s="5"/>
      <c r="E58" s="5"/>
      <c r="F58" s="5"/>
      <c r="G58" s="5"/>
      <c r="H58" s="5"/>
      <c r="I58" s="5"/>
      <c r="J58" s="5"/>
      <c r="K58" s="5"/>
      <c r="L58" s="5"/>
      <c r="M58" s="5"/>
      <c r="N58" s="5"/>
      <c r="O58" s="5"/>
      <c r="P58" s="5"/>
      <c r="Q58" s="5"/>
      <c r="R58" s="5"/>
      <c r="S58" s="5"/>
      <c r="T58" s="5"/>
      <c r="U58" s="5"/>
    </row>
  </sheetData>
  <sheetProtection password="BFF7" sheet="1" objects="1" scenarios="1"/>
  <mergeCells count="45">
    <mergeCell ref="Q43:R43"/>
    <mergeCell ref="L48:L53"/>
    <mergeCell ref="K33:K38"/>
    <mergeCell ref="L33:L38"/>
    <mergeCell ref="K48:K53"/>
    <mergeCell ref="M43:P43"/>
    <mergeCell ref="B28:H28"/>
    <mergeCell ref="K27:R27"/>
    <mergeCell ref="K42:R42"/>
    <mergeCell ref="M28:P28"/>
    <mergeCell ref="Q28:R28"/>
    <mergeCell ref="K39:L39"/>
    <mergeCell ref="H14:I14"/>
    <mergeCell ref="H15:I15"/>
    <mergeCell ref="H16:I16"/>
    <mergeCell ref="H17:I17"/>
    <mergeCell ref="H10:I10"/>
    <mergeCell ref="H11:I11"/>
    <mergeCell ref="H12:I12"/>
    <mergeCell ref="H13:I13"/>
    <mergeCell ref="E15:F15"/>
    <mergeCell ref="E16:F16"/>
    <mergeCell ref="E17:F17"/>
    <mergeCell ref="F25:H25"/>
    <mergeCell ref="B25:E25"/>
    <mergeCell ref="K54:L54"/>
    <mergeCell ref="K25:R25"/>
    <mergeCell ref="E10:F10"/>
    <mergeCell ref="E9:K9"/>
    <mergeCell ref="E11:F13"/>
    <mergeCell ref="E18:F18"/>
    <mergeCell ref="E19:F19"/>
    <mergeCell ref="L9:M9"/>
    <mergeCell ref="Q9:R9"/>
    <mergeCell ref="H18:I18"/>
    <mergeCell ref="N9:P9"/>
    <mergeCell ref="C10:D10"/>
    <mergeCell ref="B9:D9"/>
    <mergeCell ref="B43:H43"/>
    <mergeCell ref="C14:D19"/>
    <mergeCell ref="B14:B19"/>
    <mergeCell ref="B11:B13"/>
    <mergeCell ref="C11:D13"/>
    <mergeCell ref="H19:I19"/>
    <mergeCell ref="E14:F14"/>
  </mergeCells>
  <printOptions/>
  <pageMargins left="0.9055118110236221" right="0.5511811023622047" top="0.5118110236220472" bottom="0.5905511811023623" header="0.5118110236220472" footer="0.5118110236220472"/>
  <pageSetup horizontalDpi="360" verticalDpi="360" orientation="landscape" paperSize="8"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58"/>
  <sheetViews>
    <sheetView showGridLines="0" zoomScale="75" zoomScaleNormal="75" zoomScaleSheetLayoutView="75" workbookViewId="0" topLeftCell="A1">
      <selection activeCell="A1" sqref="A1"/>
    </sheetView>
  </sheetViews>
  <sheetFormatPr defaultColWidth="9.00390625" defaultRowHeight="13.5"/>
  <cols>
    <col min="1" max="1" width="13.625" style="0" customWidth="1"/>
    <col min="2" max="2" width="17.625" style="0" customWidth="1"/>
    <col min="3" max="4" width="14.125" style="0" customWidth="1"/>
    <col min="5" max="5" width="6.75390625" style="0" customWidth="1"/>
    <col min="6" max="6" width="10.625" style="0" customWidth="1"/>
    <col min="7" max="7" width="13.625" style="0" customWidth="1"/>
    <col min="8" max="8" width="6.625" style="0" customWidth="1"/>
    <col min="9" max="9" width="7.625" style="0" customWidth="1"/>
    <col min="10" max="11" width="13.625" style="0" customWidth="1"/>
    <col min="12" max="20" width="17.625" style="0" customWidth="1"/>
    <col min="21" max="21" width="16.75390625" style="0" customWidth="1"/>
  </cols>
  <sheetData>
    <row r="1" spans="1:21" ht="21" customHeight="1">
      <c r="A1" s="3"/>
      <c r="B1" s="4" t="s">
        <v>110</v>
      </c>
      <c r="C1" s="5"/>
      <c r="D1" s="5"/>
      <c r="E1" s="5"/>
      <c r="F1" s="5"/>
      <c r="G1" s="5"/>
      <c r="H1" s="5"/>
      <c r="I1" s="5"/>
      <c r="J1" s="5"/>
      <c r="K1" s="5"/>
      <c r="L1" s="5"/>
      <c r="M1" s="5"/>
      <c r="N1" s="5"/>
      <c r="O1" s="5"/>
      <c r="P1" s="5"/>
      <c r="Q1" s="5"/>
      <c r="R1" s="5"/>
      <c r="S1" s="5"/>
      <c r="T1" s="5"/>
      <c r="U1" s="5"/>
    </row>
    <row r="2" spans="1:21" ht="12.75">
      <c r="A2" s="5"/>
      <c r="B2" s="2"/>
      <c r="C2" s="5"/>
      <c r="D2" s="5"/>
      <c r="E2" s="5"/>
      <c r="F2" s="5"/>
      <c r="G2" s="5"/>
      <c r="H2" s="5"/>
      <c r="I2" s="5"/>
      <c r="J2" s="5"/>
      <c r="K2" s="5"/>
      <c r="L2" s="5"/>
      <c r="M2" s="5"/>
      <c r="N2" s="5"/>
      <c r="O2" s="5"/>
      <c r="P2" s="5"/>
      <c r="Q2" s="5"/>
      <c r="R2" s="5"/>
      <c r="S2" s="5"/>
      <c r="T2" s="5"/>
      <c r="U2" s="5"/>
    </row>
    <row r="3" spans="1:21" ht="12.75">
      <c r="A3" s="5"/>
      <c r="B3" s="2" t="s">
        <v>134</v>
      </c>
      <c r="C3" s="5"/>
      <c r="D3" s="5"/>
      <c r="E3" s="5"/>
      <c r="F3" s="5"/>
      <c r="G3" s="5"/>
      <c r="H3" s="5"/>
      <c r="I3" s="5"/>
      <c r="J3" s="5"/>
      <c r="K3" s="5"/>
      <c r="L3" s="5"/>
      <c r="M3" s="5"/>
      <c r="N3" s="5"/>
      <c r="O3" s="5"/>
      <c r="P3" s="5"/>
      <c r="Q3" s="5"/>
      <c r="R3" s="5"/>
      <c r="S3" s="5"/>
      <c r="T3" s="5"/>
      <c r="U3" s="5"/>
    </row>
    <row r="4" spans="1:21" ht="12.75">
      <c r="A4" s="5"/>
      <c r="B4" s="116" t="s">
        <v>108</v>
      </c>
      <c r="C4" s="5"/>
      <c r="D4" s="5"/>
      <c r="E4" s="5"/>
      <c r="F4" s="5"/>
      <c r="G4" s="5"/>
      <c r="H4" s="5"/>
      <c r="I4" s="5"/>
      <c r="J4" s="5"/>
      <c r="K4" s="5"/>
      <c r="L4" s="5"/>
      <c r="M4" s="5"/>
      <c r="N4" s="5"/>
      <c r="O4" s="5"/>
      <c r="P4" s="5"/>
      <c r="Q4" s="5"/>
      <c r="R4" s="5"/>
      <c r="S4" s="5"/>
      <c r="T4" s="5"/>
      <c r="U4" s="5"/>
    </row>
    <row r="5" spans="1:21" ht="12.75">
      <c r="A5" s="5"/>
      <c r="B5" s="116" t="s">
        <v>107</v>
      </c>
      <c r="C5" s="6"/>
      <c r="D5" s="6"/>
      <c r="E5" s="6"/>
      <c r="F5" s="6"/>
      <c r="G5" s="6"/>
      <c r="H5" s="6"/>
      <c r="I5" s="6"/>
      <c r="J5" s="6"/>
      <c r="K5" s="6"/>
      <c r="L5" s="6"/>
      <c r="M5" s="6"/>
      <c r="N5" s="6"/>
      <c r="O5" s="6"/>
      <c r="P5" s="6"/>
      <c r="Q5" s="6"/>
      <c r="R5" s="6"/>
      <c r="S5" s="6"/>
      <c r="T5" s="6"/>
      <c r="U5" s="6"/>
    </row>
    <row r="6" spans="1:21" ht="12.75">
      <c r="A6" s="6"/>
      <c r="B6" s="116" t="s">
        <v>126</v>
      </c>
      <c r="C6" s="6"/>
      <c r="D6" s="6"/>
      <c r="E6" s="6"/>
      <c r="F6" s="6"/>
      <c r="G6" s="6"/>
      <c r="H6" s="6"/>
      <c r="I6" s="6"/>
      <c r="J6" s="6"/>
      <c r="K6" s="6"/>
      <c r="L6" s="6"/>
      <c r="M6" s="6"/>
      <c r="N6" s="6"/>
      <c r="O6" s="6"/>
      <c r="P6" s="6"/>
      <c r="Q6" s="6"/>
      <c r="R6" s="6"/>
      <c r="S6" s="6"/>
      <c r="T6" s="6"/>
      <c r="U6" s="6"/>
    </row>
    <row r="7" spans="1:21" ht="12.75">
      <c r="A7" s="6"/>
      <c r="B7" s="116" t="s">
        <v>127</v>
      </c>
      <c r="C7" s="6"/>
      <c r="D7" s="6"/>
      <c r="E7" s="6"/>
      <c r="F7" s="6"/>
      <c r="G7" s="6"/>
      <c r="H7" s="6"/>
      <c r="I7" s="6"/>
      <c r="J7" s="6"/>
      <c r="K7" s="6"/>
      <c r="L7" s="6"/>
      <c r="M7" s="6"/>
      <c r="N7" s="6"/>
      <c r="O7" s="6"/>
      <c r="P7" s="6"/>
      <c r="Q7" s="6"/>
      <c r="R7" s="6"/>
      <c r="S7" s="6"/>
      <c r="T7" s="6"/>
      <c r="U7" s="6"/>
    </row>
    <row r="8" spans="1:21" ht="21" customHeight="1" thickBot="1">
      <c r="A8" s="6"/>
      <c r="B8" s="116"/>
      <c r="C8" s="6"/>
      <c r="D8" s="6"/>
      <c r="E8" s="6"/>
      <c r="F8" s="6"/>
      <c r="G8" s="6"/>
      <c r="H8" s="6"/>
      <c r="I8" s="6"/>
      <c r="J8" s="6"/>
      <c r="K8" s="6"/>
      <c r="L8" s="6"/>
      <c r="M8" s="6"/>
      <c r="N8" s="6"/>
      <c r="O8" s="6"/>
      <c r="P8" s="6"/>
      <c r="Q8" s="6"/>
      <c r="R8" s="6"/>
      <c r="S8" s="6"/>
      <c r="T8" s="6"/>
      <c r="U8" s="6"/>
    </row>
    <row r="9" spans="1:21" ht="36" customHeight="1">
      <c r="A9" s="6"/>
      <c r="B9" s="213" t="s">
        <v>123</v>
      </c>
      <c r="C9" s="207"/>
      <c r="D9" s="206"/>
      <c r="E9" s="208" t="s">
        <v>125</v>
      </c>
      <c r="F9" s="209"/>
      <c r="G9" s="209"/>
      <c r="H9" s="209"/>
      <c r="I9" s="209"/>
      <c r="J9" s="209"/>
      <c r="K9" s="210"/>
      <c r="L9" s="208" t="s">
        <v>25</v>
      </c>
      <c r="M9" s="210"/>
      <c r="N9" s="208" t="s">
        <v>124</v>
      </c>
      <c r="O9" s="209"/>
      <c r="P9" s="210"/>
      <c r="Q9" s="208" t="s">
        <v>26</v>
      </c>
      <c r="R9" s="245"/>
      <c r="S9" s="134"/>
      <c r="T9" s="6"/>
      <c r="U9" s="6"/>
    </row>
    <row r="10" spans="1:21" ht="63" customHeight="1">
      <c r="A10" s="6"/>
      <c r="B10" s="91" t="s">
        <v>105</v>
      </c>
      <c r="C10" s="211" t="s">
        <v>20</v>
      </c>
      <c r="D10" s="212"/>
      <c r="E10" s="211" t="s">
        <v>21</v>
      </c>
      <c r="F10" s="212"/>
      <c r="G10" s="152" t="s">
        <v>19</v>
      </c>
      <c r="H10" s="253" t="s">
        <v>9</v>
      </c>
      <c r="I10" s="254"/>
      <c r="J10" s="152" t="s">
        <v>22</v>
      </c>
      <c r="K10" s="152" t="s">
        <v>23</v>
      </c>
      <c r="L10" s="153" t="s">
        <v>1</v>
      </c>
      <c r="M10" s="151" t="s">
        <v>128</v>
      </c>
      <c r="N10" s="153" t="s">
        <v>10</v>
      </c>
      <c r="O10" s="152" t="s">
        <v>30</v>
      </c>
      <c r="P10" s="152" t="s">
        <v>24</v>
      </c>
      <c r="Q10" s="154" t="s">
        <v>121</v>
      </c>
      <c r="R10" s="155" t="s">
        <v>122</v>
      </c>
      <c r="S10" s="135"/>
      <c r="T10" s="6"/>
      <c r="U10" s="6"/>
    </row>
    <row r="11" spans="1:21" ht="12.75">
      <c r="A11" s="6"/>
      <c r="B11" s="226" t="s">
        <v>34</v>
      </c>
      <c r="C11" s="228" t="s">
        <v>35</v>
      </c>
      <c r="D11" s="229"/>
      <c r="E11" s="228" t="s">
        <v>36</v>
      </c>
      <c r="F11" s="229"/>
      <c r="G11" s="7" t="s">
        <v>0</v>
      </c>
      <c r="H11" s="255" t="s">
        <v>33</v>
      </c>
      <c r="I11" s="256"/>
      <c r="J11" s="7" t="s">
        <v>0</v>
      </c>
      <c r="K11" s="7" t="s">
        <v>0</v>
      </c>
      <c r="L11" s="9" t="s">
        <v>33</v>
      </c>
      <c r="M11" s="103" t="s">
        <v>2</v>
      </c>
      <c r="N11" s="9" t="s">
        <v>33</v>
      </c>
      <c r="O11" s="7" t="s">
        <v>0</v>
      </c>
      <c r="P11" s="7" t="s">
        <v>0</v>
      </c>
      <c r="Q11" s="9" t="s">
        <v>33</v>
      </c>
      <c r="R11" s="148" t="s">
        <v>0</v>
      </c>
      <c r="S11" s="10"/>
      <c r="T11" s="6"/>
      <c r="U11" s="6"/>
    </row>
    <row r="12" spans="1:21" ht="12.75">
      <c r="A12" s="6"/>
      <c r="B12" s="226"/>
      <c r="C12" s="228"/>
      <c r="D12" s="229"/>
      <c r="E12" s="228"/>
      <c r="F12" s="229"/>
      <c r="G12" s="11" t="s">
        <v>37</v>
      </c>
      <c r="H12" s="255" t="s">
        <v>38</v>
      </c>
      <c r="I12" s="256"/>
      <c r="J12" s="11" t="s">
        <v>39</v>
      </c>
      <c r="K12" s="11" t="s">
        <v>40</v>
      </c>
      <c r="L12" s="8" t="s">
        <v>41</v>
      </c>
      <c r="M12" s="104" t="s">
        <v>42</v>
      </c>
      <c r="N12" s="8" t="s">
        <v>43</v>
      </c>
      <c r="O12" s="11" t="s">
        <v>44</v>
      </c>
      <c r="P12" s="11" t="s">
        <v>45</v>
      </c>
      <c r="Q12" s="8" t="s">
        <v>46</v>
      </c>
      <c r="R12" s="149" t="s">
        <v>47</v>
      </c>
      <c r="S12" s="10"/>
      <c r="T12" s="6"/>
      <c r="U12" s="6"/>
    </row>
    <row r="13" spans="1:21" ht="12.75">
      <c r="A13" s="6"/>
      <c r="B13" s="227"/>
      <c r="C13" s="230"/>
      <c r="D13" s="231"/>
      <c r="E13" s="230"/>
      <c r="F13" s="231"/>
      <c r="G13" s="12"/>
      <c r="H13" s="257"/>
      <c r="I13" s="258"/>
      <c r="J13" s="14" t="str">
        <f>"="&amp;G12&amp;"×"&amp;H12&amp;"÷100"</f>
        <v>=D×E÷100</v>
      </c>
      <c r="K13" s="12" t="str">
        <f>"("&amp;J12&amp;"の合計)"</f>
        <v>(Fの合計)</v>
      </c>
      <c r="L13" s="13"/>
      <c r="M13" s="105" t="str">
        <f>"="&amp;J12&amp;"×"&amp;L12&amp;"÷100"</f>
        <v>=F×H÷100</v>
      </c>
      <c r="N13" s="15"/>
      <c r="O13" s="14" t="str">
        <f>"=("&amp;J12&amp;"-"&amp;M12&amp;")×"&amp;N12&amp;"÷100"</f>
        <v>=(F-I)×J÷100</v>
      </c>
      <c r="P13" s="12" t="str">
        <f>"("&amp;O12&amp;"の合計)"</f>
        <v>(Kの合計)</v>
      </c>
      <c r="Q13" s="13"/>
      <c r="R13" s="150" t="str">
        <f>"=("&amp;J12&amp;"-"&amp;M12&amp;")×"&amp;Q12&amp;"÷100"</f>
        <v>=(F-I)×M÷100</v>
      </c>
      <c r="S13" s="10"/>
      <c r="T13" s="6"/>
      <c r="U13" s="6"/>
    </row>
    <row r="14" spans="1:21" ht="12.75">
      <c r="A14" s="6"/>
      <c r="B14" s="223" t="s">
        <v>17</v>
      </c>
      <c r="C14" s="217" t="s">
        <v>129</v>
      </c>
      <c r="D14" s="218"/>
      <c r="E14" s="234"/>
      <c r="F14" s="235"/>
      <c r="G14" s="176"/>
      <c r="H14" s="259"/>
      <c r="I14" s="260"/>
      <c r="J14" s="177">
        <f aca="true" t="shared" si="0" ref="J14:J19">IF(G14="","",ROUND(G14*H14/100,2))</f>
      </c>
      <c r="K14" s="178">
        <f>IF(SUM(J14:J19)=0,"",SUM(J14:J19))</f>
      </c>
      <c r="L14" s="179"/>
      <c r="M14" s="106">
        <f aca="true" t="shared" si="1" ref="M14:M19">IF(J14="","",ROUND(J14*L14/100,2))</f>
      </c>
      <c r="N14" s="180"/>
      <c r="O14" s="181">
        <f aca="true" t="shared" si="2" ref="O14:O19">IF(J14="","",ROUND((J14-M14)*N14/100,2))</f>
      </c>
      <c r="P14" s="182">
        <f>IF(SUM(O14:O19)=0,"",SUM(O14:O19))</f>
      </c>
      <c r="Q14" s="183"/>
      <c r="R14" s="125">
        <f aca="true" t="shared" si="3" ref="R14:R19">IF(J14="","",ROUND((J14-M14)*Q14/100,2))</f>
      </c>
      <c r="S14" s="136"/>
      <c r="T14" s="6"/>
      <c r="U14" s="6"/>
    </row>
    <row r="15" spans="1:21" ht="12.75">
      <c r="A15" s="6"/>
      <c r="B15" s="224"/>
      <c r="C15" s="219"/>
      <c r="D15" s="220"/>
      <c r="E15" s="241"/>
      <c r="F15" s="242"/>
      <c r="G15" s="184"/>
      <c r="H15" s="246"/>
      <c r="I15" s="247"/>
      <c r="J15" s="185">
        <f t="shared" si="0"/>
      </c>
      <c r="K15" s="186"/>
      <c r="L15" s="187"/>
      <c r="M15" s="102">
        <f t="shared" si="1"/>
      </c>
      <c r="N15" s="187"/>
      <c r="O15" s="188">
        <f t="shared" si="2"/>
      </c>
      <c r="P15" s="189"/>
      <c r="Q15" s="184"/>
      <c r="R15" s="128">
        <f t="shared" si="3"/>
      </c>
      <c r="S15" s="136"/>
      <c r="T15" s="6"/>
      <c r="U15" s="6"/>
    </row>
    <row r="16" spans="1:21" ht="12.75">
      <c r="A16" s="6"/>
      <c r="B16" s="224"/>
      <c r="C16" s="219"/>
      <c r="D16" s="220"/>
      <c r="E16" s="241"/>
      <c r="F16" s="242"/>
      <c r="G16" s="190"/>
      <c r="H16" s="246"/>
      <c r="I16" s="247"/>
      <c r="J16" s="191">
        <f t="shared" si="0"/>
      </c>
      <c r="K16" s="192"/>
      <c r="L16" s="193"/>
      <c r="M16" s="102">
        <f t="shared" si="1"/>
      </c>
      <c r="N16" s="193"/>
      <c r="O16" s="194">
        <f t="shared" si="2"/>
      </c>
      <c r="P16" s="195"/>
      <c r="Q16" s="190"/>
      <c r="R16" s="107">
        <f t="shared" si="3"/>
      </c>
      <c r="S16" s="136"/>
      <c r="T16" s="6"/>
      <c r="U16" s="6"/>
    </row>
    <row r="17" spans="1:21" ht="12.75">
      <c r="A17" s="6"/>
      <c r="B17" s="224"/>
      <c r="C17" s="219"/>
      <c r="D17" s="220"/>
      <c r="E17" s="241"/>
      <c r="F17" s="242"/>
      <c r="G17" s="196"/>
      <c r="H17" s="246"/>
      <c r="I17" s="247"/>
      <c r="J17" s="197">
        <f t="shared" si="0"/>
      </c>
      <c r="K17" s="192"/>
      <c r="L17" s="198"/>
      <c r="M17" s="102">
        <f t="shared" si="1"/>
      </c>
      <c r="N17" s="198"/>
      <c r="O17" s="199">
        <f t="shared" si="2"/>
      </c>
      <c r="P17" s="195"/>
      <c r="Q17" s="196"/>
      <c r="R17" s="127">
        <f t="shared" si="3"/>
      </c>
      <c r="S17" s="136"/>
      <c r="T17" s="6"/>
      <c r="U17" s="6"/>
    </row>
    <row r="18" spans="1:21" ht="12.75">
      <c r="A18" s="6"/>
      <c r="B18" s="224"/>
      <c r="C18" s="219"/>
      <c r="D18" s="220"/>
      <c r="E18" s="241"/>
      <c r="F18" s="242"/>
      <c r="G18" s="196"/>
      <c r="H18" s="246"/>
      <c r="I18" s="247"/>
      <c r="J18" s="191">
        <f t="shared" si="0"/>
      </c>
      <c r="K18" s="192"/>
      <c r="L18" s="198"/>
      <c r="M18" s="102">
        <f t="shared" si="1"/>
      </c>
      <c r="N18" s="193"/>
      <c r="O18" s="194">
        <f t="shared" si="2"/>
      </c>
      <c r="P18" s="195"/>
      <c r="Q18" s="196"/>
      <c r="R18" s="107">
        <f t="shared" si="3"/>
      </c>
      <c r="S18" s="136"/>
      <c r="T18" s="6"/>
      <c r="U18" s="6"/>
    </row>
    <row r="19" spans="1:21" ht="14.25" thickBot="1">
      <c r="A19" s="6"/>
      <c r="B19" s="225"/>
      <c r="C19" s="221"/>
      <c r="D19" s="222"/>
      <c r="E19" s="243"/>
      <c r="F19" s="244"/>
      <c r="G19" s="200"/>
      <c r="H19" s="232"/>
      <c r="I19" s="233"/>
      <c r="J19" s="201">
        <f t="shared" si="0"/>
      </c>
      <c r="K19" s="202"/>
      <c r="L19" s="203"/>
      <c r="M19" s="101">
        <f t="shared" si="1"/>
      </c>
      <c r="N19" s="203"/>
      <c r="O19" s="204">
        <f t="shared" si="2"/>
      </c>
      <c r="P19" s="205"/>
      <c r="Q19" s="200"/>
      <c r="R19" s="126">
        <f t="shared" si="3"/>
      </c>
      <c r="S19" s="136"/>
      <c r="T19" s="6"/>
      <c r="U19" s="6"/>
    </row>
    <row r="20" spans="1:21" ht="13.5">
      <c r="A20" s="6"/>
      <c r="B20" s="16"/>
      <c r="C20" s="17"/>
      <c r="D20" s="17"/>
      <c r="E20" s="17"/>
      <c r="F20" s="16"/>
      <c r="G20" s="16"/>
      <c r="H20" s="16"/>
      <c r="I20" s="16"/>
      <c r="J20" s="16"/>
      <c r="K20" s="6"/>
      <c r="L20" s="16"/>
      <c r="M20" s="16"/>
      <c r="N20" s="16"/>
      <c r="O20" s="16"/>
      <c r="P20" s="16"/>
      <c r="Q20" s="6"/>
      <c r="R20" s="16"/>
      <c r="S20" s="16"/>
      <c r="T20" s="6"/>
      <c r="U20" s="6"/>
    </row>
    <row r="21" spans="1:21" ht="13.5">
      <c r="A21" s="6"/>
      <c r="B21" s="16"/>
      <c r="C21" s="17"/>
      <c r="D21" s="17"/>
      <c r="E21" s="17"/>
      <c r="F21" s="16"/>
      <c r="G21" s="16"/>
      <c r="H21" s="16"/>
      <c r="I21" s="16"/>
      <c r="J21" s="16"/>
      <c r="K21" s="6"/>
      <c r="L21" s="16"/>
      <c r="M21" s="16"/>
      <c r="N21" s="16"/>
      <c r="O21" s="16"/>
      <c r="P21" s="16"/>
      <c r="Q21" s="6"/>
      <c r="R21" s="16"/>
      <c r="S21" s="16"/>
      <c r="T21" s="6"/>
      <c r="U21" s="6"/>
    </row>
    <row r="22" spans="1:21" ht="13.5">
      <c r="A22" s="6"/>
      <c r="B22" s="16"/>
      <c r="C22" s="17"/>
      <c r="D22" s="17"/>
      <c r="E22" s="17"/>
      <c r="F22" s="16"/>
      <c r="G22" s="16"/>
      <c r="H22" s="16"/>
      <c r="I22" s="16"/>
      <c r="J22" s="16"/>
      <c r="K22" s="6"/>
      <c r="L22" s="16"/>
      <c r="M22" s="16"/>
      <c r="N22" s="16"/>
      <c r="O22" s="16"/>
      <c r="P22" s="16"/>
      <c r="Q22" s="6"/>
      <c r="R22" s="16"/>
      <c r="S22" s="16"/>
      <c r="T22" s="6"/>
      <c r="U22" s="6"/>
    </row>
    <row r="23" spans="1:21" ht="12.75">
      <c r="A23" s="6"/>
      <c r="B23" s="16"/>
      <c r="C23" s="17"/>
      <c r="D23" s="17"/>
      <c r="E23" s="17"/>
      <c r="F23" s="16"/>
      <c r="G23" s="16"/>
      <c r="H23" s="16"/>
      <c r="I23" s="16"/>
      <c r="J23" s="16"/>
      <c r="K23" s="6"/>
      <c r="L23" s="16"/>
      <c r="M23" s="16"/>
      <c r="N23" s="16"/>
      <c r="O23" s="16"/>
      <c r="P23" s="16"/>
      <c r="Q23" s="6"/>
      <c r="R23" s="16"/>
      <c r="S23" s="16"/>
      <c r="T23" s="6"/>
      <c r="U23" s="6"/>
    </row>
    <row r="24" spans="1:21" ht="13.5" thickBot="1">
      <c r="A24" s="6"/>
      <c r="B24" s="6"/>
      <c r="C24" s="6"/>
      <c r="D24" s="6"/>
      <c r="E24" s="6"/>
      <c r="F24" s="6"/>
      <c r="G24" s="6"/>
      <c r="H24" s="6"/>
      <c r="I24" s="6"/>
      <c r="J24" s="6"/>
      <c r="K24" s="6"/>
      <c r="L24" s="6"/>
      <c r="M24" s="6"/>
      <c r="N24" s="6"/>
      <c r="O24" s="6"/>
      <c r="P24" s="6"/>
      <c r="Q24" s="6"/>
      <c r="R24" s="6"/>
      <c r="S24" s="6"/>
      <c r="T24" s="6"/>
      <c r="U24" s="6"/>
    </row>
    <row r="25" spans="1:20" ht="20.25" customHeight="1">
      <c r="A25" s="6"/>
      <c r="B25" s="251" t="s">
        <v>8</v>
      </c>
      <c r="C25" s="249"/>
      <c r="D25" s="249"/>
      <c r="E25" s="252"/>
      <c r="F25" s="248" t="s">
        <v>135</v>
      </c>
      <c r="G25" s="249"/>
      <c r="H25" s="250"/>
      <c r="I25" s="134"/>
      <c r="J25" s="144"/>
      <c r="K25" s="238" t="s">
        <v>3</v>
      </c>
      <c r="L25" s="239"/>
      <c r="M25" s="239"/>
      <c r="N25" s="239"/>
      <c r="O25" s="239"/>
      <c r="P25" s="239"/>
      <c r="Q25" s="239"/>
      <c r="R25" s="240"/>
      <c r="T25" s="6"/>
    </row>
    <row r="26" spans="1:20" ht="12.75">
      <c r="A26" s="6"/>
      <c r="B26" s="129"/>
      <c r="C26" s="16"/>
      <c r="D26" s="16"/>
      <c r="E26" s="16"/>
      <c r="F26" s="19"/>
      <c r="G26" s="16"/>
      <c r="H26" s="16"/>
      <c r="I26" s="21"/>
      <c r="J26" s="16"/>
      <c r="K26" s="21"/>
      <c r="L26" s="16"/>
      <c r="M26" s="16"/>
      <c r="N26" s="16"/>
      <c r="O26" s="16"/>
      <c r="P26" s="16"/>
      <c r="Q26" s="16"/>
      <c r="R26" s="20"/>
      <c r="T26" s="6"/>
    </row>
    <row r="27" spans="1:20" ht="18" customHeight="1">
      <c r="A27" s="6"/>
      <c r="B27" s="156"/>
      <c r="C27" s="157"/>
      <c r="D27" s="157"/>
      <c r="E27" s="157"/>
      <c r="F27" s="158"/>
      <c r="G27" s="157"/>
      <c r="H27" s="157"/>
      <c r="I27" s="135"/>
      <c r="J27" s="157"/>
      <c r="K27" s="264" t="s">
        <v>48</v>
      </c>
      <c r="L27" s="265"/>
      <c r="M27" s="265"/>
      <c r="N27" s="265"/>
      <c r="O27" s="265"/>
      <c r="P27" s="265"/>
      <c r="Q27" s="265"/>
      <c r="R27" s="266"/>
      <c r="T27" s="6"/>
    </row>
    <row r="28" spans="1:20" s="1" customFormat="1" ht="18" customHeight="1">
      <c r="A28" s="18"/>
      <c r="B28" s="261" t="s">
        <v>116</v>
      </c>
      <c r="C28" s="262"/>
      <c r="D28" s="262"/>
      <c r="E28" s="262"/>
      <c r="F28" s="262"/>
      <c r="G28" s="262"/>
      <c r="H28" s="263"/>
      <c r="I28" s="135"/>
      <c r="J28" s="157"/>
      <c r="K28" s="159" t="s">
        <v>4</v>
      </c>
      <c r="L28" s="160" t="s">
        <v>7</v>
      </c>
      <c r="M28" s="270" t="s">
        <v>72</v>
      </c>
      <c r="N28" s="271"/>
      <c r="O28" s="271"/>
      <c r="P28" s="272"/>
      <c r="Q28" s="270" t="s">
        <v>73</v>
      </c>
      <c r="R28" s="273"/>
      <c r="T28" s="18"/>
    </row>
    <row r="29" spans="1:18" ht="56.25" customHeight="1">
      <c r="A29" s="6"/>
      <c r="B29" s="130" t="s">
        <v>115</v>
      </c>
      <c r="C29" s="23" t="s">
        <v>11</v>
      </c>
      <c r="D29" s="24" t="s">
        <v>27</v>
      </c>
      <c r="E29" s="138"/>
      <c r="F29" s="132" t="s">
        <v>118</v>
      </c>
      <c r="G29" s="24" t="s">
        <v>120</v>
      </c>
      <c r="I29" s="133"/>
      <c r="J29" s="146"/>
      <c r="K29" s="26"/>
      <c r="L29" s="27"/>
      <c r="M29" s="95" t="s">
        <v>5</v>
      </c>
      <c r="N29" s="79" t="s">
        <v>12</v>
      </c>
      <c r="O29" s="80" t="s">
        <v>14</v>
      </c>
      <c r="P29" s="79" t="s">
        <v>16</v>
      </c>
      <c r="Q29" s="79" t="s">
        <v>13</v>
      </c>
      <c r="R29" s="117" t="s">
        <v>15</v>
      </c>
    </row>
    <row r="30" spans="1:20" ht="12.75">
      <c r="A30" s="5"/>
      <c r="B30" s="28"/>
      <c r="C30" s="29" t="s">
        <v>49</v>
      </c>
      <c r="D30" s="30" t="s">
        <v>0</v>
      </c>
      <c r="E30" s="139"/>
      <c r="F30" s="25"/>
      <c r="G30" s="30" t="s">
        <v>0</v>
      </c>
      <c r="I30" s="133"/>
      <c r="J30" s="146"/>
      <c r="K30" s="31"/>
      <c r="L30" s="32"/>
      <c r="M30" s="82" t="s">
        <v>0</v>
      </c>
      <c r="N30" s="83" t="s">
        <v>0</v>
      </c>
      <c r="O30" s="81" t="s">
        <v>0</v>
      </c>
      <c r="P30" s="81" t="s">
        <v>0</v>
      </c>
      <c r="Q30" s="81" t="s">
        <v>0</v>
      </c>
      <c r="R30" s="118" t="s">
        <v>0</v>
      </c>
      <c r="T30" s="5"/>
    </row>
    <row r="31" spans="1:20" ht="12.75">
      <c r="A31" s="5"/>
      <c r="B31" s="28"/>
      <c r="C31" s="29" t="s">
        <v>50</v>
      </c>
      <c r="D31" s="29" t="s">
        <v>51</v>
      </c>
      <c r="E31" s="140"/>
      <c r="F31" s="25"/>
      <c r="G31" s="33" t="s">
        <v>52</v>
      </c>
      <c r="I31" s="133"/>
      <c r="J31" s="146"/>
      <c r="K31" s="31" t="s">
        <v>53</v>
      </c>
      <c r="L31" s="32" t="s">
        <v>54</v>
      </c>
      <c r="M31" s="84" t="s">
        <v>55</v>
      </c>
      <c r="N31" s="81" t="s">
        <v>56</v>
      </c>
      <c r="O31" s="81" t="s">
        <v>57</v>
      </c>
      <c r="P31" s="81" t="s">
        <v>58</v>
      </c>
      <c r="Q31" s="81" t="s">
        <v>59</v>
      </c>
      <c r="R31" s="118" t="s">
        <v>60</v>
      </c>
      <c r="T31" s="5"/>
    </row>
    <row r="32" spans="1:20" ht="12.75">
      <c r="A32" s="5"/>
      <c r="B32" s="28"/>
      <c r="C32" s="34"/>
      <c r="D32" s="35" t="str">
        <f>"="&amp;R12&amp;"×"&amp;C31&amp;"÷100"</f>
        <v>=N×P÷100</v>
      </c>
      <c r="E32" s="141"/>
      <c r="F32" s="25"/>
      <c r="G32" s="36" t="str">
        <f>"="&amp;J12&amp;"-"&amp;O12&amp;"-"&amp;D31</f>
        <v>=F-K-Q</v>
      </c>
      <c r="I32" s="133"/>
      <c r="J32" s="146"/>
      <c r="K32" s="31"/>
      <c r="L32" s="32" t="str">
        <f>"="&amp;C11</f>
        <v>=B</v>
      </c>
      <c r="M32" s="84"/>
      <c r="N32" s="81"/>
      <c r="O32" s="85" t="str">
        <f>"="&amp;D31</f>
        <v>=Q</v>
      </c>
      <c r="P32" s="119"/>
      <c r="Q32" s="119"/>
      <c r="R32" s="120" t="str">
        <f>"="&amp;G31</f>
        <v>=R</v>
      </c>
      <c r="T32" s="5"/>
    </row>
    <row r="33" spans="1:20" ht="13.5" customHeight="1">
      <c r="A33" s="5"/>
      <c r="B33" s="28"/>
      <c r="C33" s="112"/>
      <c r="D33" s="108">
        <f aca="true" t="shared" si="4" ref="D33:D38">IF(R14="","",ROUND(R14*C33/100,2))</f>
      </c>
      <c r="E33" s="142"/>
      <c r="F33" s="25"/>
      <c r="G33" s="37">
        <f aca="true" t="shared" si="5" ref="G33:G38">IF(D33="","",J14-O14-D33)</f>
      </c>
      <c r="I33" s="133"/>
      <c r="J33" s="146"/>
      <c r="K33" s="279">
        <v>231</v>
      </c>
      <c r="L33" s="276" t="s">
        <v>129</v>
      </c>
      <c r="M33" s="92"/>
      <c r="N33" s="96"/>
      <c r="O33" s="99">
        <f aca="true" t="shared" si="6" ref="O33:O38">D33</f>
      </c>
      <c r="P33" s="92"/>
      <c r="Q33" s="96"/>
      <c r="R33" s="121">
        <f aca="true" t="shared" si="7" ref="R33:R38">IF(G33="","",G33)</f>
      </c>
      <c r="T33" s="5"/>
    </row>
    <row r="34" spans="1:20" ht="12.75">
      <c r="A34" s="5"/>
      <c r="B34" s="28"/>
      <c r="C34" s="113"/>
      <c r="D34" s="109">
        <f t="shared" si="4"/>
      </c>
      <c r="E34" s="142"/>
      <c r="F34" s="25"/>
      <c r="G34" s="38">
        <f t="shared" si="5"/>
      </c>
      <c r="I34" s="133"/>
      <c r="J34" s="146"/>
      <c r="K34" s="280"/>
      <c r="L34" s="277"/>
      <c r="M34" s="93"/>
      <c r="N34" s="97"/>
      <c r="O34" s="122">
        <f t="shared" si="6"/>
      </c>
      <c r="P34" s="93"/>
      <c r="Q34" s="97"/>
      <c r="R34" s="123">
        <f t="shared" si="7"/>
      </c>
      <c r="T34" s="5"/>
    </row>
    <row r="35" spans="1:20" ht="12.75">
      <c r="A35" s="5"/>
      <c r="B35" s="28"/>
      <c r="C35" s="113"/>
      <c r="D35" s="109">
        <f t="shared" si="4"/>
      </c>
      <c r="E35" s="142"/>
      <c r="F35" s="25"/>
      <c r="G35" s="38">
        <f t="shared" si="5"/>
      </c>
      <c r="I35" s="133"/>
      <c r="J35" s="146"/>
      <c r="K35" s="280"/>
      <c r="L35" s="277"/>
      <c r="M35" s="93"/>
      <c r="N35" s="97"/>
      <c r="O35" s="99">
        <f t="shared" si="6"/>
      </c>
      <c r="P35" s="93"/>
      <c r="Q35" s="97"/>
      <c r="R35" s="123">
        <f t="shared" si="7"/>
      </c>
      <c r="T35" s="5"/>
    </row>
    <row r="36" spans="1:20" ht="12.75">
      <c r="A36" s="5"/>
      <c r="B36" s="28"/>
      <c r="C36" s="114"/>
      <c r="D36" s="110">
        <f t="shared" si="4"/>
      </c>
      <c r="E36" s="142"/>
      <c r="F36" s="25"/>
      <c r="G36" s="39">
        <f t="shared" si="5"/>
      </c>
      <c r="I36" s="133"/>
      <c r="J36" s="146"/>
      <c r="K36" s="280"/>
      <c r="L36" s="277"/>
      <c r="M36" s="93"/>
      <c r="N36" s="97"/>
      <c r="O36" s="122">
        <f t="shared" si="6"/>
      </c>
      <c r="P36" s="93"/>
      <c r="Q36" s="97"/>
      <c r="R36" s="123">
        <f t="shared" si="7"/>
      </c>
      <c r="T36" s="5"/>
    </row>
    <row r="37" spans="1:20" ht="12.75">
      <c r="A37" s="5"/>
      <c r="B37" s="28"/>
      <c r="C37" s="113"/>
      <c r="D37" s="109">
        <f t="shared" si="4"/>
      </c>
      <c r="E37" s="142"/>
      <c r="F37" s="25"/>
      <c r="G37" s="38">
        <f t="shared" si="5"/>
      </c>
      <c r="I37" s="133"/>
      <c r="J37" s="146"/>
      <c r="K37" s="280"/>
      <c r="L37" s="277"/>
      <c r="M37" s="93"/>
      <c r="N37" s="97"/>
      <c r="O37" s="122">
        <f t="shared" si="6"/>
      </c>
      <c r="P37" s="93"/>
      <c r="Q37" s="97"/>
      <c r="R37" s="123">
        <f t="shared" si="7"/>
      </c>
      <c r="T37" s="5"/>
    </row>
    <row r="38" spans="1:20" ht="12.75">
      <c r="A38" s="5"/>
      <c r="B38" s="28"/>
      <c r="C38" s="115"/>
      <c r="D38" s="111">
        <f t="shared" si="4"/>
      </c>
      <c r="E38" s="142"/>
      <c r="F38" s="25"/>
      <c r="G38" s="40">
        <f t="shared" si="5"/>
      </c>
      <c r="I38" s="133"/>
      <c r="J38" s="146"/>
      <c r="K38" s="281"/>
      <c r="L38" s="278"/>
      <c r="M38" s="94"/>
      <c r="N38" s="98"/>
      <c r="O38" s="99">
        <f t="shared" si="6"/>
      </c>
      <c r="P38" s="94"/>
      <c r="Q38" s="98"/>
      <c r="R38" s="121">
        <f t="shared" si="7"/>
      </c>
      <c r="T38" s="5"/>
    </row>
    <row r="39" spans="1:20" ht="17.25" customHeight="1">
      <c r="A39" s="5"/>
      <c r="B39" s="28"/>
      <c r="C39" s="22"/>
      <c r="D39" s="22"/>
      <c r="E39" s="22"/>
      <c r="F39" s="25"/>
      <c r="G39" s="41"/>
      <c r="I39" s="133"/>
      <c r="J39" s="146"/>
      <c r="K39" s="274" t="s">
        <v>6</v>
      </c>
      <c r="L39" s="275"/>
      <c r="M39" s="169">
        <v>0</v>
      </c>
      <c r="N39" s="169">
        <v>0</v>
      </c>
      <c r="O39" s="170">
        <f>SUM(O33:O38)</f>
        <v>0</v>
      </c>
      <c r="P39" s="169">
        <v>0</v>
      </c>
      <c r="Q39" s="169">
        <v>0</v>
      </c>
      <c r="R39" s="171">
        <f>SUM(R33:R38)</f>
        <v>0</v>
      </c>
      <c r="T39" s="5"/>
    </row>
    <row r="40" spans="1:20" ht="12.75">
      <c r="A40" s="5"/>
      <c r="B40" s="28"/>
      <c r="C40" s="22"/>
      <c r="D40" s="22"/>
      <c r="E40" s="22"/>
      <c r="F40" s="143"/>
      <c r="G40" s="22"/>
      <c r="H40" s="41"/>
      <c r="I40" s="147"/>
      <c r="J40" s="146"/>
      <c r="K40" s="42"/>
      <c r="L40" s="43"/>
      <c r="M40" s="87"/>
      <c r="N40" s="87"/>
      <c r="O40" s="87"/>
      <c r="P40" s="87"/>
      <c r="Q40" s="87"/>
      <c r="R40" s="88"/>
      <c r="T40" s="5"/>
    </row>
    <row r="41" spans="1:20" ht="12.75">
      <c r="A41" s="5"/>
      <c r="B41" s="28"/>
      <c r="C41" s="22"/>
      <c r="D41" s="22"/>
      <c r="E41" s="22"/>
      <c r="F41" s="143"/>
      <c r="G41" s="22"/>
      <c r="H41" s="41"/>
      <c r="I41" s="147"/>
      <c r="J41" s="146"/>
      <c r="K41" s="44"/>
      <c r="L41" s="45"/>
      <c r="M41" s="59"/>
      <c r="N41" s="59"/>
      <c r="O41" s="59"/>
      <c r="P41" s="59"/>
      <c r="Q41" s="59"/>
      <c r="R41" s="60"/>
      <c r="T41" s="5"/>
    </row>
    <row r="42" spans="1:20" ht="18" customHeight="1">
      <c r="A42" s="5"/>
      <c r="B42" s="161"/>
      <c r="C42" s="162"/>
      <c r="D42" s="162"/>
      <c r="E42" s="162"/>
      <c r="F42" s="163"/>
      <c r="G42" s="162"/>
      <c r="H42" s="164"/>
      <c r="I42" s="165"/>
      <c r="J42" s="166"/>
      <c r="K42" s="267" t="s">
        <v>31</v>
      </c>
      <c r="L42" s="268"/>
      <c r="M42" s="268"/>
      <c r="N42" s="268"/>
      <c r="O42" s="268"/>
      <c r="P42" s="268"/>
      <c r="Q42" s="268"/>
      <c r="R42" s="269"/>
      <c r="T42" s="5"/>
    </row>
    <row r="43" spans="1:20" ht="18" customHeight="1">
      <c r="A43" s="5"/>
      <c r="B43" s="214" t="s">
        <v>18</v>
      </c>
      <c r="C43" s="215"/>
      <c r="D43" s="215"/>
      <c r="E43" s="215"/>
      <c r="F43" s="215"/>
      <c r="G43" s="215"/>
      <c r="H43" s="216"/>
      <c r="I43" s="161"/>
      <c r="J43" s="166"/>
      <c r="K43" s="167" t="s">
        <v>4</v>
      </c>
      <c r="L43" s="168" t="s">
        <v>7</v>
      </c>
      <c r="M43" s="270" t="s">
        <v>72</v>
      </c>
      <c r="N43" s="271"/>
      <c r="O43" s="271"/>
      <c r="P43" s="272"/>
      <c r="Q43" s="270" t="s">
        <v>73</v>
      </c>
      <c r="R43" s="273"/>
      <c r="T43" s="5"/>
    </row>
    <row r="44" spans="1:20" ht="55.5" customHeight="1">
      <c r="A44" s="5"/>
      <c r="B44" s="131" t="s">
        <v>117</v>
      </c>
      <c r="C44" s="24" t="s">
        <v>28</v>
      </c>
      <c r="F44" s="132" t="s">
        <v>119</v>
      </c>
      <c r="G44" s="24" t="s">
        <v>120</v>
      </c>
      <c r="I44" s="133"/>
      <c r="J44" s="146"/>
      <c r="K44" s="145"/>
      <c r="L44" s="137"/>
      <c r="M44" s="89" t="s">
        <v>5</v>
      </c>
      <c r="N44" s="86" t="s">
        <v>12</v>
      </c>
      <c r="O44" s="86" t="s">
        <v>14</v>
      </c>
      <c r="P44" s="90" t="s">
        <v>16</v>
      </c>
      <c r="Q44" s="79" t="s">
        <v>13</v>
      </c>
      <c r="R44" s="117" t="s">
        <v>15</v>
      </c>
      <c r="T44" s="5"/>
    </row>
    <row r="45" spans="1:20" ht="12.75">
      <c r="A45" s="5"/>
      <c r="B45" s="28"/>
      <c r="C45" s="30" t="s">
        <v>0</v>
      </c>
      <c r="F45" s="25"/>
      <c r="G45" s="30" t="s">
        <v>0</v>
      </c>
      <c r="I45" s="133"/>
      <c r="J45" s="146"/>
      <c r="K45" s="31"/>
      <c r="L45" s="32"/>
      <c r="M45" s="81" t="s">
        <v>0</v>
      </c>
      <c r="N45" s="83" t="s">
        <v>0</v>
      </c>
      <c r="O45" s="83" t="s">
        <v>0</v>
      </c>
      <c r="P45" s="82" t="s">
        <v>0</v>
      </c>
      <c r="Q45" s="81" t="s">
        <v>0</v>
      </c>
      <c r="R45" s="118" t="s">
        <v>0</v>
      </c>
      <c r="T45" s="5"/>
    </row>
    <row r="46" spans="1:20" ht="12.75">
      <c r="A46" s="5"/>
      <c r="B46" s="28"/>
      <c r="C46" s="33" t="s">
        <v>61</v>
      </c>
      <c r="F46" s="25"/>
      <c r="G46" s="33" t="s">
        <v>62</v>
      </c>
      <c r="I46" s="133"/>
      <c r="J46" s="146"/>
      <c r="K46" s="31" t="s">
        <v>63</v>
      </c>
      <c r="L46" s="32" t="s">
        <v>64</v>
      </c>
      <c r="M46" s="81" t="s">
        <v>65</v>
      </c>
      <c r="N46" s="81" t="s">
        <v>66</v>
      </c>
      <c r="O46" s="81" t="s">
        <v>67</v>
      </c>
      <c r="P46" s="84" t="s">
        <v>68</v>
      </c>
      <c r="Q46" s="81" t="s">
        <v>69</v>
      </c>
      <c r="R46" s="118" t="s">
        <v>70</v>
      </c>
      <c r="T46" s="5"/>
    </row>
    <row r="47" spans="1:20" ht="12.75">
      <c r="A47" s="5"/>
      <c r="B47" s="28"/>
      <c r="C47" s="36" t="str">
        <f>"="&amp;R12</f>
        <v>=N</v>
      </c>
      <c r="F47" s="25"/>
      <c r="G47" s="36" t="str">
        <f>"="&amp;J12&amp;"-"&amp;O12&amp;"-"&amp;C46</f>
        <v>=F-K-S</v>
      </c>
      <c r="I47" s="133"/>
      <c r="J47" s="146"/>
      <c r="K47" s="31"/>
      <c r="L47" s="32" t="str">
        <f>"="&amp;C11</f>
        <v>=B</v>
      </c>
      <c r="M47" s="85" t="str">
        <f>"="&amp;C46</f>
        <v>=S</v>
      </c>
      <c r="N47" s="81"/>
      <c r="O47" s="81"/>
      <c r="P47" s="84"/>
      <c r="Q47" s="81"/>
      <c r="R47" s="120" t="str">
        <f>"="&amp;G46</f>
        <v>=T</v>
      </c>
      <c r="T47" s="5"/>
    </row>
    <row r="48" spans="1:20" ht="13.5" customHeight="1">
      <c r="A48" s="5"/>
      <c r="B48" s="28"/>
      <c r="C48" s="37">
        <f aca="true" t="shared" si="8" ref="C48:C53">R14</f>
      </c>
      <c r="F48" s="25"/>
      <c r="G48" s="37">
        <f aca="true" t="shared" si="9" ref="G48:G53">IF(C48="","",J14-O14-C48)</f>
      </c>
      <c r="I48" s="133"/>
      <c r="J48" s="146"/>
      <c r="K48" s="279">
        <v>231</v>
      </c>
      <c r="L48" s="276" t="s">
        <v>129</v>
      </c>
      <c r="M48" s="99">
        <f aca="true" t="shared" si="10" ref="M48:M53">C48</f>
      </c>
      <c r="N48" s="92"/>
      <c r="O48" s="92"/>
      <c r="P48" s="92"/>
      <c r="Q48" s="96"/>
      <c r="R48" s="121">
        <f aca="true" t="shared" si="11" ref="R48:R53">IF(G48="","",G48)</f>
      </c>
      <c r="T48" s="5"/>
    </row>
    <row r="49" spans="1:20" ht="12.75">
      <c r="A49" s="5"/>
      <c r="B49" s="28"/>
      <c r="C49" s="38">
        <f t="shared" si="8"/>
      </c>
      <c r="F49" s="25"/>
      <c r="G49" s="38">
        <f t="shared" si="9"/>
      </c>
      <c r="I49" s="133"/>
      <c r="J49" s="146"/>
      <c r="K49" s="280"/>
      <c r="L49" s="277"/>
      <c r="M49" s="100">
        <f t="shared" si="10"/>
      </c>
      <c r="N49" s="93"/>
      <c r="O49" s="93"/>
      <c r="P49" s="93"/>
      <c r="Q49" s="97"/>
      <c r="R49" s="123">
        <f t="shared" si="11"/>
      </c>
      <c r="T49" s="5"/>
    </row>
    <row r="50" spans="1:20" ht="12.75">
      <c r="A50" s="5"/>
      <c r="B50" s="28"/>
      <c r="C50" s="38">
        <f t="shared" si="8"/>
      </c>
      <c r="F50" s="25"/>
      <c r="G50" s="38">
        <f t="shared" si="9"/>
      </c>
      <c r="I50" s="133"/>
      <c r="J50" s="146"/>
      <c r="K50" s="280"/>
      <c r="L50" s="277"/>
      <c r="M50" s="99">
        <f t="shared" si="10"/>
      </c>
      <c r="N50" s="93"/>
      <c r="O50" s="93"/>
      <c r="P50" s="93"/>
      <c r="Q50" s="97"/>
      <c r="R50" s="123">
        <f t="shared" si="11"/>
      </c>
      <c r="T50" s="5"/>
    </row>
    <row r="51" spans="1:20" ht="12.75">
      <c r="A51" s="5"/>
      <c r="B51" s="28"/>
      <c r="C51" s="39">
        <f t="shared" si="8"/>
      </c>
      <c r="F51" s="25"/>
      <c r="G51" s="39">
        <f t="shared" si="9"/>
      </c>
      <c r="I51" s="133"/>
      <c r="J51" s="146"/>
      <c r="K51" s="280"/>
      <c r="L51" s="277"/>
      <c r="M51" s="100">
        <f t="shared" si="10"/>
      </c>
      <c r="N51" s="93"/>
      <c r="O51" s="93"/>
      <c r="P51" s="93"/>
      <c r="Q51" s="97"/>
      <c r="R51" s="123">
        <f t="shared" si="11"/>
      </c>
      <c r="T51" s="5"/>
    </row>
    <row r="52" spans="1:20" ht="12.75">
      <c r="A52" s="5"/>
      <c r="B52" s="28"/>
      <c r="C52" s="38">
        <f t="shared" si="8"/>
      </c>
      <c r="F52" s="25"/>
      <c r="G52" s="38">
        <f t="shared" si="9"/>
      </c>
      <c r="I52" s="133"/>
      <c r="J52" s="146"/>
      <c r="K52" s="280"/>
      <c r="L52" s="277"/>
      <c r="M52" s="100">
        <f t="shared" si="10"/>
      </c>
      <c r="N52" s="93"/>
      <c r="O52" s="93"/>
      <c r="P52" s="93"/>
      <c r="Q52" s="97"/>
      <c r="R52" s="123">
        <f t="shared" si="11"/>
      </c>
      <c r="T52" s="5"/>
    </row>
    <row r="53" spans="1:20" ht="12.75">
      <c r="A53" s="5"/>
      <c r="B53" s="28"/>
      <c r="C53" s="40">
        <f t="shared" si="8"/>
      </c>
      <c r="F53" s="25"/>
      <c r="G53" s="40">
        <f t="shared" si="9"/>
      </c>
      <c r="I53" s="133"/>
      <c r="J53" s="146"/>
      <c r="K53" s="281"/>
      <c r="L53" s="278"/>
      <c r="M53" s="99">
        <f t="shared" si="10"/>
      </c>
      <c r="N53" s="94"/>
      <c r="O53" s="94"/>
      <c r="P53" s="94"/>
      <c r="Q53" s="98"/>
      <c r="R53" s="121">
        <f t="shared" si="11"/>
      </c>
      <c r="T53" s="5"/>
    </row>
    <row r="54" spans="1:20" ht="18" customHeight="1" thickBot="1">
      <c r="A54" s="5"/>
      <c r="B54" s="46"/>
      <c r="C54" s="47"/>
      <c r="D54" s="47"/>
      <c r="E54" s="47"/>
      <c r="F54" s="48"/>
      <c r="G54" s="47"/>
      <c r="H54" s="47"/>
      <c r="I54" s="28"/>
      <c r="J54" s="22"/>
      <c r="K54" s="236" t="s">
        <v>6</v>
      </c>
      <c r="L54" s="237"/>
      <c r="M54" s="172">
        <f>SUM(M48:M53)</f>
        <v>0</v>
      </c>
      <c r="N54" s="173">
        <v>0</v>
      </c>
      <c r="O54" s="173">
        <v>0</v>
      </c>
      <c r="P54" s="174">
        <v>0</v>
      </c>
      <c r="Q54" s="173">
        <v>0</v>
      </c>
      <c r="R54" s="175">
        <f>SUM(R48:R53)</f>
        <v>0</v>
      </c>
      <c r="T54" s="5"/>
    </row>
    <row r="55" spans="1:21" ht="12.75">
      <c r="A55" s="5"/>
      <c r="B55" s="5"/>
      <c r="C55" s="5"/>
      <c r="D55" s="5"/>
      <c r="E55" s="5"/>
      <c r="F55" s="5"/>
      <c r="G55" s="5"/>
      <c r="H55" s="5"/>
      <c r="I55" s="5"/>
      <c r="J55" s="5"/>
      <c r="K55" s="5"/>
      <c r="L55" s="5"/>
      <c r="M55" s="5"/>
      <c r="N55" s="49"/>
      <c r="O55" s="49"/>
      <c r="P55" s="49"/>
      <c r="Q55" s="49"/>
      <c r="R55" s="124" t="s">
        <v>113</v>
      </c>
      <c r="T55" s="5"/>
      <c r="U55" s="5"/>
    </row>
    <row r="56" spans="1:21" ht="12.75">
      <c r="A56" s="5"/>
      <c r="C56" s="5"/>
      <c r="D56" s="5"/>
      <c r="E56" s="5"/>
      <c r="F56" s="5"/>
      <c r="G56" s="5"/>
      <c r="H56" s="5"/>
      <c r="I56" s="5"/>
      <c r="J56" s="5"/>
      <c r="K56" s="5"/>
      <c r="L56" s="5"/>
      <c r="M56" s="5"/>
      <c r="N56" s="5"/>
      <c r="O56" s="5"/>
      <c r="P56" s="5"/>
      <c r="Q56" s="5"/>
      <c r="R56" s="5"/>
      <c r="S56" s="5"/>
      <c r="T56" s="5"/>
      <c r="U56" s="5"/>
    </row>
    <row r="57" spans="1:20" ht="12.75">
      <c r="A57" s="5"/>
      <c r="B57" s="5"/>
      <c r="C57" s="5"/>
      <c r="D57" s="5"/>
      <c r="E57" s="5"/>
      <c r="F57" s="5"/>
      <c r="G57" s="5"/>
      <c r="H57" s="5"/>
      <c r="I57" s="5"/>
      <c r="J57" s="5"/>
      <c r="K57" s="5"/>
      <c r="L57" s="5"/>
      <c r="M57" s="5"/>
      <c r="N57" s="5"/>
      <c r="O57" s="5"/>
      <c r="P57" s="5"/>
      <c r="Q57" s="5"/>
      <c r="R57" s="5"/>
      <c r="S57" s="5"/>
      <c r="T57" s="5"/>
    </row>
    <row r="58" spans="1:21" ht="12.75">
      <c r="A58" s="5"/>
      <c r="B58" s="5"/>
      <c r="C58" s="5"/>
      <c r="D58" s="5"/>
      <c r="E58" s="5"/>
      <c r="F58" s="5"/>
      <c r="G58" s="5"/>
      <c r="H58" s="5"/>
      <c r="I58" s="5"/>
      <c r="J58" s="5"/>
      <c r="K58" s="5"/>
      <c r="L58" s="5"/>
      <c r="M58" s="5"/>
      <c r="N58" s="5"/>
      <c r="O58" s="5"/>
      <c r="P58" s="5"/>
      <c r="Q58" s="5"/>
      <c r="R58" s="5"/>
      <c r="S58" s="5"/>
      <c r="T58" s="5"/>
      <c r="U58" s="5"/>
    </row>
  </sheetData>
  <sheetProtection password="BFF7" sheet="1" objects="1" scenarios="1"/>
  <mergeCells count="45">
    <mergeCell ref="Q28:R28"/>
    <mergeCell ref="K39:L39"/>
    <mergeCell ref="L48:L53"/>
    <mergeCell ref="K54:L54"/>
    <mergeCell ref="L33:L38"/>
    <mergeCell ref="K42:R42"/>
    <mergeCell ref="K48:K53"/>
    <mergeCell ref="M43:P43"/>
    <mergeCell ref="Q43:R43"/>
    <mergeCell ref="E19:F19"/>
    <mergeCell ref="H19:I19"/>
    <mergeCell ref="B25:E25"/>
    <mergeCell ref="F25:H25"/>
    <mergeCell ref="B28:H28"/>
    <mergeCell ref="K33:K38"/>
    <mergeCell ref="K25:R25"/>
    <mergeCell ref="K27:R27"/>
    <mergeCell ref="M28:P28"/>
    <mergeCell ref="H17:I17"/>
    <mergeCell ref="E18:F18"/>
    <mergeCell ref="H18:I18"/>
    <mergeCell ref="B43:H43"/>
    <mergeCell ref="H14:I14"/>
    <mergeCell ref="E15:F15"/>
    <mergeCell ref="H15:I15"/>
    <mergeCell ref="E16:F16"/>
    <mergeCell ref="H16:I16"/>
    <mergeCell ref="C10:D10"/>
    <mergeCell ref="B9:D9"/>
    <mergeCell ref="E9:K9"/>
    <mergeCell ref="E10:F10"/>
    <mergeCell ref="H10:I10"/>
    <mergeCell ref="H11:I11"/>
    <mergeCell ref="H12:I12"/>
    <mergeCell ref="H13:I13"/>
    <mergeCell ref="Q9:R9"/>
    <mergeCell ref="L9:M9"/>
    <mergeCell ref="N9:P9"/>
    <mergeCell ref="B14:B19"/>
    <mergeCell ref="C14:D19"/>
    <mergeCell ref="E14:F14"/>
    <mergeCell ref="B11:B13"/>
    <mergeCell ref="C11:D13"/>
    <mergeCell ref="E11:F13"/>
    <mergeCell ref="E17:F17"/>
  </mergeCells>
  <printOptions/>
  <pageMargins left="0.9055118110236221" right="0.5511811023622047" top="0.5118110236220472" bottom="0.5905511811023623" header="0.5118110236220472" footer="0.5118110236220472"/>
  <pageSetup fitToHeight="1" fitToWidth="1" horizontalDpi="360" verticalDpi="360" orientation="landscape" paperSize="8"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58"/>
  <sheetViews>
    <sheetView showGridLines="0" zoomScale="75" zoomScaleNormal="75" zoomScaleSheetLayoutView="75" workbookViewId="0" topLeftCell="A1">
      <selection activeCell="A1" sqref="A1"/>
    </sheetView>
  </sheetViews>
  <sheetFormatPr defaultColWidth="9.00390625" defaultRowHeight="13.5"/>
  <cols>
    <col min="1" max="1" width="13.625" style="0" customWidth="1"/>
    <col min="2" max="2" width="17.625" style="0" customWidth="1"/>
    <col min="3" max="4" width="14.125" style="0" customWidth="1"/>
    <col min="5" max="5" width="6.75390625" style="0" customWidth="1"/>
    <col min="6" max="6" width="10.625" style="0" customWidth="1"/>
    <col min="7" max="7" width="13.625" style="0" customWidth="1"/>
    <col min="8" max="8" width="6.625" style="0" customWidth="1"/>
    <col min="9" max="9" width="7.625" style="0" customWidth="1"/>
    <col min="10" max="11" width="13.625" style="0" customWidth="1"/>
    <col min="12" max="20" width="17.625" style="0" customWidth="1"/>
    <col min="21" max="21" width="16.75390625" style="0" customWidth="1"/>
  </cols>
  <sheetData>
    <row r="1" spans="1:21" ht="21" customHeight="1">
      <c r="A1" s="3"/>
      <c r="B1" s="4" t="s">
        <v>111</v>
      </c>
      <c r="C1" s="5"/>
      <c r="D1" s="5"/>
      <c r="E1" s="5"/>
      <c r="F1" s="5"/>
      <c r="G1" s="5"/>
      <c r="H1" s="5"/>
      <c r="I1" s="5"/>
      <c r="J1" s="5"/>
      <c r="K1" s="5"/>
      <c r="L1" s="5"/>
      <c r="M1" s="5"/>
      <c r="N1" s="5"/>
      <c r="O1" s="5"/>
      <c r="P1" s="5"/>
      <c r="Q1" s="5"/>
      <c r="R1" s="5"/>
      <c r="S1" s="5"/>
      <c r="T1" s="5"/>
      <c r="U1" s="5"/>
    </row>
    <row r="2" spans="1:21" ht="12.75">
      <c r="A2" s="5"/>
      <c r="B2" s="2"/>
      <c r="C2" s="5"/>
      <c r="D2" s="5"/>
      <c r="E2" s="5"/>
      <c r="F2" s="5"/>
      <c r="G2" s="5"/>
      <c r="H2" s="5"/>
      <c r="I2" s="5"/>
      <c r="J2" s="5"/>
      <c r="K2" s="5"/>
      <c r="L2" s="5"/>
      <c r="M2" s="5"/>
      <c r="N2" s="5"/>
      <c r="O2" s="5"/>
      <c r="P2" s="5"/>
      <c r="Q2" s="5"/>
      <c r="R2" s="5"/>
      <c r="S2" s="5"/>
      <c r="T2" s="5"/>
      <c r="U2" s="5"/>
    </row>
    <row r="3" spans="1:21" ht="12.75">
      <c r="A3" s="5"/>
      <c r="B3" s="2" t="s">
        <v>134</v>
      </c>
      <c r="C3" s="5"/>
      <c r="D3" s="5"/>
      <c r="E3" s="5"/>
      <c r="F3" s="5"/>
      <c r="G3" s="5"/>
      <c r="H3" s="5"/>
      <c r="I3" s="5"/>
      <c r="J3" s="5"/>
      <c r="K3" s="5"/>
      <c r="L3" s="5"/>
      <c r="M3" s="5"/>
      <c r="N3" s="5"/>
      <c r="O3" s="5"/>
      <c r="P3" s="5"/>
      <c r="Q3" s="5"/>
      <c r="R3" s="5"/>
      <c r="S3" s="5"/>
      <c r="T3" s="5"/>
      <c r="U3" s="5"/>
    </row>
    <row r="4" spans="1:21" ht="12.75">
      <c r="A4" s="5"/>
      <c r="B4" s="116" t="s">
        <v>108</v>
      </c>
      <c r="C4" s="5"/>
      <c r="D4" s="5"/>
      <c r="E4" s="5"/>
      <c r="F4" s="5"/>
      <c r="G4" s="5"/>
      <c r="H4" s="5"/>
      <c r="I4" s="5"/>
      <c r="J4" s="5"/>
      <c r="K4" s="5"/>
      <c r="L4" s="5"/>
      <c r="M4" s="5"/>
      <c r="N4" s="5"/>
      <c r="O4" s="5"/>
      <c r="P4" s="5"/>
      <c r="Q4" s="5"/>
      <c r="R4" s="5"/>
      <c r="S4" s="5"/>
      <c r="T4" s="5"/>
      <c r="U4" s="5"/>
    </row>
    <row r="5" spans="1:21" ht="12.75">
      <c r="A5" s="5"/>
      <c r="B5" s="116" t="s">
        <v>107</v>
      </c>
      <c r="C5" s="6"/>
      <c r="D5" s="6"/>
      <c r="E5" s="6"/>
      <c r="F5" s="6"/>
      <c r="G5" s="6"/>
      <c r="H5" s="6"/>
      <c r="I5" s="6"/>
      <c r="J5" s="6"/>
      <c r="K5" s="6"/>
      <c r="L5" s="6"/>
      <c r="M5" s="6"/>
      <c r="N5" s="6"/>
      <c r="O5" s="6"/>
      <c r="P5" s="6"/>
      <c r="Q5" s="6"/>
      <c r="R5" s="6"/>
      <c r="S5" s="6"/>
      <c r="T5" s="6"/>
      <c r="U5" s="6"/>
    </row>
    <row r="6" spans="1:21" ht="12.75">
      <c r="A6" s="6"/>
      <c r="B6" s="116" t="s">
        <v>126</v>
      </c>
      <c r="C6" s="6"/>
      <c r="D6" s="6"/>
      <c r="E6" s="6"/>
      <c r="F6" s="6"/>
      <c r="G6" s="6"/>
      <c r="H6" s="6"/>
      <c r="I6" s="6"/>
      <c r="J6" s="6"/>
      <c r="K6" s="6"/>
      <c r="L6" s="6"/>
      <c r="M6" s="6"/>
      <c r="N6" s="6"/>
      <c r="O6" s="6"/>
      <c r="P6" s="6"/>
      <c r="Q6" s="6"/>
      <c r="R6" s="6"/>
      <c r="S6" s="6"/>
      <c r="T6" s="6"/>
      <c r="U6" s="6"/>
    </row>
    <row r="7" spans="1:21" ht="12.75">
      <c r="A7" s="6"/>
      <c r="B7" s="116" t="s">
        <v>127</v>
      </c>
      <c r="C7" s="6"/>
      <c r="D7" s="6"/>
      <c r="E7" s="6"/>
      <c r="F7" s="6"/>
      <c r="G7" s="6"/>
      <c r="H7" s="6"/>
      <c r="I7" s="6"/>
      <c r="J7" s="6"/>
      <c r="K7" s="6"/>
      <c r="L7" s="6"/>
      <c r="M7" s="6"/>
      <c r="N7" s="6"/>
      <c r="O7" s="6"/>
      <c r="P7" s="6"/>
      <c r="Q7" s="6"/>
      <c r="R7" s="6"/>
      <c r="S7" s="6"/>
      <c r="T7" s="6"/>
      <c r="U7" s="6"/>
    </row>
    <row r="8" spans="1:21" ht="21" customHeight="1" thickBot="1">
      <c r="A8" s="6"/>
      <c r="B8" s="116"/>
      <c r="C8" s="6"/>
      <c r="D8" s="6"/>
      <c r="E8" s="6"/>
      <c r="F8" s="6"/>
      <c r="G8" s="6"/>
      <c r="H8" s="6"/>
      <c r="I8" s="6"/>
      <c r="J8" s="6"/>
      <c r="K8" s="6"/>
      <c r="L8" s="6"/>
      <c r="M8" s="6"/>
      <c r="N8" s="6"/>
      <c r="O8" s="6"/>
      <c r="P8" s="6"/>
      <c r="Q8" s="6"/>
      <c r="R8" s="6"/>
      <c r="S8" s="6"/>
      <c r="T8" s="6"/>
      <c r="U8" s="6"/>
    </row>
    <row r="9" spans="1:21" ht="36" customHeight="1">
      <c r="A9" s="6"/>
      <c r="B9" s="282" t="s">
        <v>123</v>
      </c>
      <c r="C9" s="283"/>
      <c r="D9" s="284"/>
      <c r="E9" s="208" t="s">
        <v>125</v>
      </c>
      <c r="F9" s="209"/>
      <c r="G9" s="209"/>
      <c r="H9" s="209"/>
      <c r="I9" s="209"/>
      <c r="J9" s="209"/>
      <c r="K9" s="210"/>
      <c r="L9" s="208" t="s">
        <v>25</v>
      </c>
      <c r="M9" s="210"/>
      <c r="N9" s="208" t="s">
        <v>124</v>
      </c>
      <c r="O9" s="209"/>
      <c r="P9" s="210"/>
      <c r="Q9" s="208" t="s">
        <v>26</v>
      </c>
      <c r="R9" s="245"/>
      <c r="S9" s="134"/>
      <c r="T9" s="6"/>
      <c r="U9" s="6"/>
    </row>
    <row r="10" spans="1:21" ht="63" customHeight="1">
      <c r="A10" s="6"/>
      <c r="B10" s="91" t="s">
        <v>105</v>
      </c>
      <c r="C10" s="211" t="s">
        <v>20</v>
      </c>
      <c r="D10" s="212"/>
      <c r="E10" s="211" t="s">
        <v>21</v>
      </c>
      <c r="F10" s="212"/>
      <c r="G10" s="152" t="s">
        <v>19</v>
      </c>
      <c r="H10" s="253" t="s">
        <v>9</v>
      </c>
      <c r="I10" s="254"/>
      <c r="J10" s="152" t="s">
        <v>22</v>
      </c>
      <c r="K10" s="152" t="s">
        <v>23</v>
      </c>
      <c r="L10" s="153" t="s">
        <v>1</v>
      </c>
      <c r="M10" s="151" t="s">
        <v>128</v>
      </c>
      <c r="N10" s="153" t="s">
        <v>10</v>
      </c>
      <c r="O10" s="152" t="s">
        <v>30</v>
      </c>
      <c r="P10" s="152" t="s">
        <v>24</v>
      </c>
      <c r="Q10" s="154" t="s">
        <v>121</v>
      </c>
      <c r="R10" s="155" t="s">
        <v>122</v>
      </c>
      <c r="S10" s="135"/>
      <c r="T10" s="6"/>
      <c r="U10" s="6"/>
    </row>
    <row r="11" spans="1:21" ht="12.75">
      <c r="A11" s="6"/>
      <c r="B11" s="226" t="s">
        <v>34</v>
      </c>
      <c r="C11" s="228" t="s">
        <v>35</v>
      </c>
      <c r="D11" s="229"/>
      <c r="E11" s="228" t="s">
        <v>36</v>
      </c>
      <c r="F11" s="229"/>
      <c r="G11" s="7" t="s">
        <v>0</v>
      </c>
      <c r="H11" s="255" t="s">
        <v>33</v>
      </c>
      <c r="I11" s="256"/>
      <c r="J11" s="7" t="s">
        <v>0</v>
      </c>
      <c r="K11" s="7" t="s">
        <v>0</v>
      </c>
      <c r="L11" s="9" t="s">
        <v>33</v>
      </c>
      <c r="M11" s="103" t="s">
        <v>2</v>
      </c>
      <c r="N11" s="9" t="s">
        <v>33</v>
      </c>
      <c r="O11" s="7" t="s">
        <v>0</v>
      </c>
      <c r="P11" s="7" t="s">
        <v>0</v>
      </c>
      <c r="Q11" s="9" t="s">
        <v>33</v>
      </c>
      <c r="R11" s="148" t="s">
        <v>0</v>
      </c>
      <c r="S11" s="10"/>
      <c r="T11" s="6"/>
      <c r="U11" s="6"/>
    </row>
    <row r="12" spans="1:21" ht="12.75">
      <c r="A12" s="6"/>
      <c r="B12" s="226"/>
      <c r="C12" s="228"/>
      <c r="D12" s="229"/>
      <c r="E12" s="228"/>
      <c r="F12" s="229"/>
      <c r="G12" s="11" t="s">
        <v>37</v>
      </c>
      <c r="H12" s="255" t="s">
        <v>38</v>
      </c>
      <c r="I12" s="256"/>
      <c r="J12" s="11" t="s">
        <v>39</v>
      </c>
      <c r="K12" s="11" t="s">
        <v>40</v>
      </c>
      <c r="L12" s="8" t="s">
        <v>41</v>
      </c>
      <c r="M12" s="104" t="s">
        <v>42</v>
      </c>
      <c r="N12" s="8" t="s">
        <v>43</v>
      </c>
      <c r="O12" s="11" t="s">
        <v>44</v>
      </c>
      <c r="P12" s="11" t="s">
        <v>45</v>
      </c>
      <c r="Q12" s="8" t="s">
        <v>46</v>
      </c>
      <c r="R12" s="149" t="s">
        <v>47</v>
      </c>
      <c r="S12" s="10"/>
      <c r="T12" s="6"/>
      <c r="U12" s="6"/>
    </row>
    <row r="13" spans="1:21" ht="12.75">
      <c r="A13" s="6"/>
      <c r="B13" s="227"/>
      <c r="C13" s="230"/>
      <c r="D13" s="231"/>
      <c r="E13" s="230"/>
      <c r="F13" s="231"/>
      <c r="G13" s="12"/>
      <c r="H13" s="257"/>
      <c r="I13" s="258"/>
      <c r="J13" s="14" t="str">
        <f>"="&amp;G12&amp;"×"&amp;H12&amp;"÷100"</f>
        <v>=D×E÷100</v>
      </c>
      <c r="K13" s="12" t="str">
        <f>"("&amp;J12&amp;"の合計)"</f>
        <v>(Fの合計)</v>
      </c>
      <c r="L13" s="13"/>
      <c r="M13" s="105" t="str">
        <f>"="&amp;J12&amp;"×"&amp;L12&amp;"÷100"</f>
        <v>=F×H÷100</v>
      </c>
      <c r="N13" s="15"/>
      <c r="O13" s="14" t="str">
        <f>"=("&amp;J12&amp;"-"&amp;M12&amp;")×"&amp;N12&amp;"÷100"</f>
        <v>=(F-I)×J÷100</v>
      </c>
      <c r="P13" s="12" t="str">
        <f>"("&amp;O12&amp;"の合計)"</f>
        <v>(Kの合計)</v>
      </c>
      <c r="Q13" s="13"/>
      <c r="R13" s="150" t="str">
        <f>"=("&amp;J12&amp;"-"&amp;M12&amp;")×"&amp;Q12&amp;"÷100"</f>
        <v>=(F-I)×M÷100</v>
      </c>
      <c r="S13" s="10"/>
      <c r="T13" s="6"/>
      <c r="U13" s="6"/>
    </row>
    <row r="14" spans="1:21" ht="12.75">
      <c r="A14" s="6"/>
      <c r="B14" s="223" t="s">
        <v>17</v>
      </c>
      <c r="C14" s="217" t="s">
        <v>130</v>
      </c>
      <c r="D14" s="218"/>
      <c r="E14" s="234"/>
      <c r="F14" s="235"/>
      <c r="G14" s="176"/>
      <c r="H14" s="259"/>
      <c r="I14" s="260"/>
      <c r="J14" s="177">
        <f aca="true" t="shared" si="0" ref="J14:J19">IF(G14="","",ROUND(G14*H14/100,2))</f>
      </c>
      <c r="K14" s="178">
        <f>IF(SUM(J14:J19)=0,"",SUM(J14:J19))</f>
      </c>
      <c r="L14" s="179"/>
      <c r="M14" s="106">
        <f aca="true" t="shared" si="1" ref="M14:M19">IF(J14="","",ROUND(J14*L14/100,2))</f>
      </c>
      <c r="N14" s="180"/>
      <c r="O14" s="181">
        <f aca="true" t="shared" si="2" ref="O14:O19">IF(J14="","",ROUND((J14-M14)*N14/100,2))</f>
      </c>
      <c r="P14" s="182">
        <f>IF(SUM(O14:O19)=0,"",SUM(O14:O19))</f>
      </c>
      <c r="Q14" s="183"/>
      <c r="R14" s="125">
        <f aca="true" t="shared" si="3" ref="R14:R19">IF(J14="","",ROUND((J14-M14)*Q14/100,2))</f>
      </c>
      <c r="S14" s="136"/>
      <c r="T14" s="6"/>
      <c r="U14" s="6"/>
    </row>
    <row r="15" spans="1:21" ht="12.75">
      <c r="A15" s="6"/>
      <c r="B15" s="224"/>
      <c r="C15" s="219"/>
      <c r="D15" s="220"/>
      <c r="E15" s="241"/>
      <c r="F15" s="242"/>
      <c r="G15" s="184"/>
      <c r="H15" s="246"/>
      <c r="I15" s="247"/>
      <c r="J15" s="185">
        <f t="shared" si="0"/>
      </c>
      <c r="K15" s="186"/>
      <c r="L15" s="187"/>
      <c r="M15" s="102">
        <f t="shared" si="1"/>
      </c>
      <c r="N15" s="187"/>
      <c r="O15" s="188">
        <f t="shared" si="2"/>
      </c>
      <c r="P15" s="189"/>
      <c r="Q15" s="184"/>
      <c r="R15" s="128">
        <f t="shared" si="3"/>
      </c>
      <c r="S15" s="136"/>
      <c r="T15" s="6"/>
      <c r="U15" s="6"/>
    </row>
    <row r="16" spans="1:21" ht="12.75">
      <c r="A16" s="6"/>
      <c r="B16" s="224"/>
      <c r="C16" s="219"/>
      <c r="D16" s="220"/>
      <c r="E16" s="241"/>
      <c r="F16" s="242"/>
      <c r="G16" s="190"/>
      <c r="H16" s="246"/>
      <c r="I16" s="247"/>
      <c r="J16" s="191">
        <f t="shared" si="0"/>
      </c>
      <c r="K16" s="192"/>
      <c r="L16" s="193"/>
      <c r="M16" s="102">
        <f t="shared" si="1"/>
      </c>
      <c r="N16" s="193"/>
      <c r="O16" s="194">
        <f t="shared" si="2"/>
      </c>
      <c r="P16" s="195"/>
      <c r="Q16" s="190"/>
      <c r="R16" s="107">
        <f t="shared" si="3"/>
      </c>
      <c r="S16" s="136"/>
      <c r="T16" s="6"/>
      <c r="U16" s="6"/>
    </row>
    <row r="17" spans="1:21" ht="12.75">
      <c r="A17" s="6"/>
      <c r="B17" s="224"/>
      <c r="C17" s="219"/>
      <c r="D17" s="220"/>
      <c r="E17" s="241"/>
      <c r="F17" s="242"/>
      <c r="G17" s="196"/>
      <c r="H17" s="246"/>
      <c r="I17" s="247"/>
      <c r="J17" s="197">
        <f t="shared" si="0"/>
      </c>
      <c r="K17" s="192"/>
      <c r="L17" s="198"/>
      <c r="M17" s="102">
        <f t="shared" si="1"/>
      </c>
      <c r="N17" s="198"/>
      <c r="O17" s="199">
        <f t="shared" si="2"/>
      </c>
      <c r="P17" s="195"/>
      <c r="Q17" s="196"/>
      <c r="R17" s="127">
        <f t="shared" si="3"/>
      </c>
      <c r="S17" s="136"/>
      <c r="T17" s="6"/>
      <c r="U17" s="6"/>
    </row>
    <row r="18" spans="1:21" ht="12.75">
      <c r="A18" s="6"/>
      <c r="B18" s="224"/>
      <c r="C18" s="219"/>
      <c r="D18" s="220"/>
      <c r="E18" s="241"/>
      <c r="F18" s="242"/>
      <c r="G18" s="196"/>
      <c r="H18" s="246"/>
      <c r="I18" s="247"/>
      <c r="J18" s="191">
        <f t="shared" si="0"/>
      </c>
      <c r="K18" s="192"/>
      <c r="L18" s="198"/>
      <c r="M18" s="102">
        <f t="shared" si="1"/>
      </c>
      <c r="N18" s="193"/>
      <c r="O18" s="194">
        <f t="shared" si="2"/>
      </c>
      <c r="P18" s="195"/>
      <c r="Q18" s="196"/>
      <c r="R18" s="107">
        <f t="shared" si="3"/>
      </c>
      <c r="S18" s="136"/>
      <c r="T18" s="6"/>
      <c r="U18" s="6"/>
    </row>
    <row r="19" spans="1:21" ht="14.25" thickBot="1">
      <c r="A19" s="6"/>
      <c r="B19" s="225"/>
      <c r="C19" s="221"/>
      <c r="D19" s="222"/>
      <c r="E19" s="243"/>
      <c r="F19" s="244"/>
      <c r="G19" s="200"/>
      <c r="H19" s="232"/>
      <c r="I19" s="233"/>
      <c r="J19" s="201">
        <f t="shared" si="0"/>
      </c>
      <c r="K19" s="202"/>
      <c r="L19" s="203"/>
      <c r="M19" s="101">
        <f t="shared" si="1"/>
      </c>
      <c r="N19" s="203"/>
      <c r="O19" s="204">
        <f t="shared" si="2"/>
      </c>
      <c r="P19" s="205"/>
      <c r="Q19" s="200"/>
      <c r="R19" s="126">
        <f t="shared" si="3"/>
      </c>
      <c r="S19" s="136"/>
      <c r="T19" s="6"/>
      <c r="U19" s="6"/>
    </row>
    <row r="20" spans="1:21" ht="13.5">
      <c r="A20" s="6"/>
      <c r="B20" s="16"/>
      <c r="C20" s="17"/>
      <c r="D20" s="17"/>
      <c r="E20" s="17"/>
      <c r="F20" s="16"/>
      <c r="G20" s="16"/>
      <c r="H20" s="16"/>
      <c r="I20" s="16"/>
      <c r="J20" s="16"/>
      <c r="K20" s="6"/>
      <c r="L20" s="16"/>
      <c r="M20" s="16"/>
      <c r="N20" s="16"/>
      <c r="O20" s="16"/>
      <c r="P20" s="16"/>
      <c r="Q20" s="6"/>
      <c r="R20" s="16"/>
      <c r="S20" s="16"/>
      <c r="T20" s="6"/>
      <c r="U20" s="6"/>
    </row>
    <row r="21" spans="1:21" ht="13.5">
      <c r="A21" s="6"/>
      <c r="B21" s="16"/>
      <c r="C21" s="17"/>
      <c r="D21" s="17"/>
      <c r="E21" s="17"/>
      <c r="F21" s="16"/>
      <c r="G21" s="16"/>
      <c r="H21" s="16"/>
      <c r="I21" s="16"/>
      <c r="J21" s="16"/>
      <c r="K21" s="6"/>
      <c r="L21" s="16"/>
      <c r="M21" s="16"/>
      <c r="N21" s="16"/>
      <c r="O21" s="16"/>
      <c r="P21" s="16"/>
      <c r="Q21" s="6"/>
      <c r="R21" s="16"/>
      <c r="S21" s="16"/>
      <c r="T21" s="6"/>
      <c r="U21" s="6"/>
    </row>
    <row r="22" spans="1:21" ht="13.5">
      <c r="A22" s="6"/>
      <c r="B22" s="16"/>
      <c r="C22" s="17"/>
      <c r="D22" s="17"/>
      <c r="E22" s="17"/>
      <c r="F22" s="16"/>
      <c r="G22" s="16"/>
      <c r="H22" s="16"/>
      <c r="I22" s="16"/>
      <c r="J22" s="16"/>
      <c r="K22" s="6"/>
      <c r="L22" s="16"/>
      <c r="M22" s="16"/>
      <c r="N22" s="16"/>
      <c r="O22" s="16"/>
      <c r="P22" s="16"/>
      <c r="Q22" s="6"/>
      <c r="R22" s="16"/>
      <c r="S22" s="16"/>
      <c r="T22" s="6"/>
      <c r="U22" s="6"/>
    </row>
    <row r="23" spans="1:21" ht="12.75">
      <c r="A23" s="6"/>
      <c r="B23" s="16"/>
      <c r="C23" s="17"/>
      <c r="D23" s="17"/>
      <c r="E23" s="17"/>
      <c r="F23" s="16"/>
      <c r="G23" s="16"/>
      <c r="H23" s="16"/>
      <c r="I23" s="16"/>
      <c r="J23" s="16"/>
      <c r="K23" s="6"/>
      <c r="L23" s="16"/>
      <c r="M23" s="16"/>
      <c r="N23" s="16"/>
      <c r="O23" s="16"/>
      <c r="P23" s="16"/>
      <c r="Q23" s="6"/>
      <c r="R23" s="16"/>
      <c r="S23" s="16"/>
      <c r="T23" s="6"/>
      <c r="U23" s="6"/>
    </row>
    <row r="24" spans="1:21" ht="13.5" thickBot="1">
      <c r="A24" s="6"/>
      <c r="B24" s="6"/>
      <c r="C24" s="6"/>
      <c r="D24" s="6"/>
      <c r="E24" s="6"/>
      <c r="F24" s="6"/>
      <c r="G24" s="6"/>
      <c r="H24" s="6"/>
      <c r="I24" s="6"/>
      <c r="J24" s="6"/>
      <c r="K24" s="6"/>
      <c r="L24" s="6"/>
      <c r="M24" s="6"/>
      <c r="N24" s="6"/>
      <c r="O24" s="6"/>
      <c r="P24" s="6"/>
      <c r="Q24" s="6"/>
      <c r="R24" s="6"/>
      <c r="S24" s="6"/>
      <c r="T24" s="6"/>
      <c r="U24" s="6"/>
    </row>
    <row r="25" spans="1:20" ht="20.25" customHeight="1">
      <c r="A25" s="6"/>
      <c r="B25" s="251" t="s">
        <v>8</v>
      </c>
      <c r="C25" s="249"/>
      <c r="D25" s="249"/>
      <c r="E25" s="252"/>
      <c r="F25" s="248" t="s">
        <v>135</v>
      </c>
      <c r="G25" s="249"/>
      <c r="H25" s="250"/>
      <c r="I25" s="134"/>
      <c r="J25" s="144"/>
      <c r="K25" s="238" t="s">
        <v>3</v>
      </c>
      <c r="L25" s="239"/>
      <c r="M25" s="239"/>
      <c r="N25" s="239"/>
      <c r="O25" s="239"/>
      <c r="P25" s="239"/>
      <c r="Q25" s="239"/>
      <c r="R25" s="240"/>
      <c r="T25" s="6"/>
    </row>
    <row r="26" spans="1:20" ht="12.75">
      <c r="A26" s="6"/>
      <c r="B26" s="129"/>
      <c r="C26" s="16"/>
      <c r="D26" s="16"/>
      <c r="E26" s="16"/>
      <c r="F26" s="19"/>
      <c r="G26" s="16"/>
      <c r="H26" s="16"/>
      <c r="I26" s="21"/>
      <c r="J26" s="16"/>
      <c r="K26" s="21"/>
      <c r="L26" s="16"/>
      <c r="M26" s="16"/>
      <c r="N26" s="16"/>
      <c r="O26" s="16"/>
      <c r="P26" s="16"/>
      <c r="Q26" s="16"/>
      <c r="R26" s="20"/>
      <c r="T26" s="6"/>
    </row>
    <row r="27" spans="1:20" ht="18" customHeight="1">
      <c r="A27" s="6"/>
      <c r="B27" s="156"/>
      <c r="C27" s="157"/>
      <c r="D27" s="157"/>
      <c r="E27" s="157"/>
      <c r="F27" s="158"/>
      <c r="G27" s="157"/>
      <c r="H27" s="157"/>
      <c r="I27" s="135"/>
      <c r="J27" s="157"/>
      <c r="K27" s="264" t="s">
        <v>48</v>
      </c>
      <c r="L27" s="265"/>
      <c r="M27" s="265"/>
      <c r="N27" s="265"/>
      <c r="O27" s="265"/>
      <c r="P27" s="265"/>
      <c r="Q27" s="265"/>
      <c r="R27" s="266"/>
      <c r="T27" s="6"/>
    </row>
    <row r="28" spans="1:20" s="1" customFormat="1" ht="18" customHeight="1">
      <c r="A28" s="18"/>
      <c r="B28" s="261" t="s">
        <v>116</v>
      </c>
      <c r="C28" s="262"/>
      <c r="D28" s="262"/>
      <c r="E28" s="262"/>
      <c r="F28" s="262"/>
      <c r="G28" s="262"/>
      <c r="H28" s="263"/>
      <c r="I28" s="135"/>
      <c r="J28" s="157"/>
      <c r="K28" s="159" t="s">
        <v>4</v>
      </c>
      <c r="L28" s="160" t="s">
        <v>7</v>
      </c>
      <c r="M28" s="270" t="s">
        <v>72</v>
      </c>
      <c r="N28" s="271"/>
      <c r="O28" s="271"/>
      <c r="P28" s="272"/>
      <c r="Q28" s="270" t="s">
        <v>73</v>
      </c>
      <c r="R28" s="273"/>
      <c r="T28" s="18"/>
    </row>
    <row r="29" spans="1:18" ht="56.25" customHeight="1">
      <c r="A29" s="6"/>
      <c r="B29" s="130" t="s">
        <v>115</v>
      </c>
      <c r="C29" s="23" t="s">
        <v>11</v>
      </c>
      <c r="D29" s="24" t="s">
        <v>27</v>
      </c>
      <c r="E29" s="138"/>
      <c r="F29" s="132" t="s">
        <v>118</v>
      </c>
      <c r="G29" s="24" t="s">
        <v>120</v>
      </c>
      <c r="I29" s="133"/>
      <c r="J29" s="146"/>
      <c r="K29" s="26"/>
      <c r="L29" s="27"/>
      <c r="M29" s="95" t="s">
        <v>5</v>
      </c>
      <c r="N29" s="79" t="s">
        <v>12</v>
      </c>
      <c r="O29" s="80" t="s">
        <v>14</v>
      </c>
      <c r="P29" s="79" t="s">
        <v>16</v>
      </c>
      <c r="Q29" s="79" t="s">
        <v>13</v>
      </c>
      <c r="R29" s="117" t="s">
        <v>15</v>
      </c>
    </row>
    <row r="30" spans="1:20" ht="12.75">
      <c r="A30" s="5"/>
      <c r="B30" s="28"/>
      <c r="C30" s="29" t="s">
        <v>49</v>
      </c>
      <c r="D30" s="30" t="s">
        <v>0</v>
      </c>
      <c r="E30" s="139"/>
      <c r="F30" s="25"/>
      <c r="G30" s="30" t="s">
        <v>0</v>
      </c>
      <c r="I30" s="133"/>
      <c r="J30" s="146"/>
      <c r="K30" s="31"/>
      <c r="L30" s="32"/>
      <c r="M30" s="82" t="s">
        <v>0</v>
      </c>
      <c r="N30" s="83" t="s">
        <v>0</v>
      </c>
      <c r="O30" s="81" t="s">
        <v>0</v>
      </c>
      <c r="P30" s="81" t="s">
        <v>0</v>
      </c>
      <c r="Q30" s="81" t="s">
        <v>0</v>
      </c>
      <c r="R30" s="118" t="s">
        <v>0</v>
      </c>
      <c r="T30" s="5"/>
    </row>
    <row r="31" spans="1:20" ht="12.75">
      <c r="A31" s="5"/>
      <c r="B31" s="28"/>
      <c r="C31" s="29" t="s">
        <v>50</v>
      </c>
      <c r="D31" s="29" t="s">
        <v>51</v>
      </c>
      <c r="E31" s="140"/>
      <c r="F31" s="25"/>
      <c r="G31" s="33" t="s">
        <v>52</v>
      </c>
      <c r="I31" s="133"/>
      <c r="J31" s="146"/>
      <c r="K31" s="31" t="s">
        <v>53</v>
      </c>
      <c r="L31" s="32" t="s">
        <v>54</v>
      </c>
      <c r="M31" s="84" t="s">
        <v>55</v>
      </c>
      <c r="N31" s="81" t="s">
        <v>56</v>
      </c>
      <c r="O31" s="81" t="s">
        <v>57</v>
      </c>
      <c r="P31" s="81" t="s">
        <v>58</v>
      </c>
      <c r="Q31" s="81" t="s">
        <v>59</v>
      </c>
      <c r="R31" s="118" t="s">
        <v>60</v>
      </c>
      <c r="T31" s="5"/>
    </row>
    <row r="32" spans="1:20" ht="12.75">
      <c r="A32" s="5"/>
      <c r="B32" s="28"/>
      <c r="C32" s="34"/>
      <c r="D32" s="35" t="str">
        <f>"="&amp;R12&amp;"×"&amp;C31&amp;"÷100"</f>
        <v>=N×P÷100</v>
      </c>
      <c r="E32" s="141"/>
      <c r="F32" s="25"/>
      <c r="G32" s="36" t="str">
        <f>"="&amp;J12&amp;"-"&amp;O12&amp;"-"&amp;D31</f>
        <v>=F-K-Q</v>
      </c>
      <c r="I32" s="133"/>
      <c r="J32" s="146"/>
      <c r="K32" s="31"/>
      <c r="L32" s="32" t="str">
        <f>"="&amp;C11</f>
        <v>=B</v>
      </c>
      <c r="M32" s="84"/>
      <c r="N32" s="81"/>
      <c r="O32" s="85" t="str">
        <f>"="&amp;D31</f>
        <v>=Q</v>
      </c>
      <c r="P32" s="119"/>
      <c r="Q32" s="119"/>
      <c r="R32" s="120" t="str">
        <f>"="&amp;G31</f>
        <v>=R</v>
      </c>
      <c r="T32" s="5"/>
    </row>
    <row r="33" spans="1:20" ht="13.5" customHeight="1">
      <c r="A33" s="5"/>
      <c r="B33" s="28"/>
      <c r="C33" s="112"/>
      <c r="D33" s="108">
        <f aca="true" t="shared" si="4" ref="D33:D38">IF(R14="","",ROUND(R14*C33/100,2))</f>
      </c>
      <c r="E33" s="142"/>
      <c r="F33" s="25"/>
      <c r="G33" s="37">
        <f aca="true" t="shared" si="5" ref="G33:G38">IF(D33="","",J14-O14-D33)</f>
      </c>
      <c r="I33" s="133"/>
      <c r="J33" s="146"/>
      <c r="K33" s="279">
        <v>311</v>
      </c>
      <c r="L33" s="276" t="s">
        <v>132</v>
      </c>
      <c r="M33" s="92"/>
      <c r="N33" s="96"/>
      <c r="O33" s="99">
        <f aca="true" t="shared" si="6" ref="O33:O38">D33</f>
      </c>
      <c r="P33" s="92"/>
      <c r="Q33" s="96"/>
      <c r="R33" s="121">
        <f aca="true" t="shared" si="7" ref="R33:R38">IF(G33="","",G33)</f>
      </c>
      <c r="T33" s="5"/>
    </row>
    <row r="34" spans="1:20" ht="12.75">
      <c r="A34" s="5"/>
      <c r="B34" s="28"/>
      <c r="C34" s="113"/>
      <c r="D34" s="109">
        <f t="shared" si="4"/>
      </c>
      <c r="E34" s="142"/>
      <c r="F34" s="25"/>
      <c r="G34" s="38">
        <f t="shared" si="5"/>
      </c>
      <c r="I34" s="133"/>
      <c r="J34" s="146"/>
      <c r="K34" s="280"/>
      <c r="L34" s="277"/>
      <c r="M34" s="93"/>
      <c r="N34" s="97"/>
      <c r="O34" s="122">
        <f t="shared" si="6"/>
      </c>
      <c r="P34" s="93"/>
      <c r="Q34" s="97"/>
      <c r="R34" s="123">
        <f t="shared" si="7"/>
      </c>
      <c r="T34" s="5"/>
    </row>
    <row r="35" spans="1:20" ht="12.75">
      <c r="A35" s="5"/>
      <c r="B35" s="28"/>
      <c r="C35" s="113"/>
      <c r="D35" s="109">
        <f t="shared" si="4"/>
      </c>
      <c r="E35" s="142"/>
      <c r="F35" s="25"/>
      <c r="G35" s="38">
        <f t="shared" si="5"/>
      </c>
      <c r="I35" s="133"/>
      <c r="J35" s="146"/>
      <c r="K35" s="280"/>
      <c r="L35" s="277"/>
      <c r="M35" s="93"/>
      <c r="N35" s="97"/>
      <c r="O35" s="99">
        <f t="shared" si="6"/>
      </c>
      <c r="P35" s="93"/>
      <c r="Q35" s="97"/>
      <c r="R35" s="123">
        <f t="shared" si="7"/>
      </c>
      <c r="T35" s="5"/>
    </row>
    <row r="36" spans="1:20" ht="12.75">
      <c r="A36" s="5"/>
      <c r="B36" s="28"/>
      <c r="C36" s="114"/>
      <c r="D36" s="110">
        <f t="shared" si="4"/>
      </c>
      <c r="E36" s="142"/>
      <c r="F36" s="25"/>
      <c r="G36" s="39">
        <f t="shared" si="5"/>
      </c>
      <c r="I36" s="133"/>
      <c r="J36" s="146"/>
      <c r="K36" s="280"/>
      <c r="L36" s="277"/>
      <c r="M36" s="93"/>
      <c r="N36" s="97"/>
      <c r="O36" s="122">
        <f t="shared" si="6"/>
      </c>
      <c r="P36" s="93"/>
      <c r="Q36" s="97"/>
      <c r="R36" s="123">
        <f t="shared" si="7"/>
      </c>
      <c r="T36" s="5"/>
    </row>
    <row r="37" spans="1:20" ht="12.75">
      <c r="A37" s="5"/>
      <c r="B37" s="28"/>
      <c r="C37" s="113"/>
      <c r="D37" s="109">
        <f t="shared" si="4"/>
      </c>
      <c r="E37" s="142"/>
      <c r="F37" s="25"/>
      <c r="G37" s="38">
        <f t="shared" si="5"/>
      </c>
      <c r="I37" s="133"/>
      <c r="J37" s="146"/>
      <c r="K37" s="280"/>
      <c r="L37" s="277"/>
      <c r="M37" s="93"/>
      <c r="N37" s="97"/>
      <c r="O37" s="122">
        <f t="shared" si="6"/>
      </c>
      <c r="P37" s="93"/>
      <c r="Q37" s="97"/>
      <c r="R37" s="123">
        <f t="shared" si="7"/>
      </c>
      <c r="T37" s="5"/>
    </row>
    <row r="38" spans="1:20" ht="12.75">
      <c r="A38" s="5"/>
      <c r="B38" s="28"/>
      <c r="C38" s="115"/>
      <c r="D38" s="111">
        <f t="shared" si="4"/>
      </c>
      <c r="E38" s="142"/>
      <c r="F38" s="25"/>
      <c r="G38" s="40">
        <f t="shared" si="5"/>
      </c>
      <c r="I38" s="133"/>
      <c r="J38" s="146"/>
      <c r="K38" s="281"/>
      <c r="L38" s="278"/>
      <c r="M38" s="94"/>
      <c r="N38" s="98"/>
      <c r="O38" s="99">
        <f t="shared" si="6"/>
      </c>
      <c r="P38" s="94"/>
      <c r="Q38" s="98"/>
      <c r="R38" s="121">
        <f t="shared" si="7"/>
      </c>
      <c r="T38" s="5"/>
    </row>
    <row r="39" spans="1:20" ht="17.25" customHeight="1">
      <c r="A39" s="5"/>
      <c r="B39" s="28"/>
      <c r="C39" s="22"/>
      <c r="D39" s="22"/>
      <c r="E39" s="22"/>
      <c r="F39" s="25"/>
      <c r="G39" s="41"/>
      <c r="I39" s="133"/>
      <c r="J39" s="146"/>
      <c r="K39" s="274" t="s">
        <v>6</v>
      </c>
      <c r="L39" s="275"/>
      <c r="M39" s="169">
        <v>0</v>
      </c>
      <c r="N39" s="169">
        <v>0</v>
      </c>
      <c r="O39" s="170">
        <f>SUM(O33:O38)</f>
        <v>0</v>
      </c>
      <c r="P39" s="169">
        <v>0</v>
      </c>
      <c r="Q39" s="169">
        <v>0</v>
      </c>
      <c r="R39" s="171">
        <f>SUM(R33:R38)</f>
        <v>0</v>
      </c>
      <c r="T39" s="5"/>
    </row>
    <row r="40" spans="1:20" ht="12.75">
      <c r="A40" s="5"/>
      <c r="B40" s="28"/>
      <c r="C40" s="22"/>
      <c r="D40" s="22"/>
      <c r="E40" s="22"/>
      <c r="F40" s="143"/>
      <c r="G40" s="22"/>
      <c r="H40" s="41"/>
      <c r="I40" s="147"/>
      <c r="J40" s="146"/>
      <c r="K40" s="42"/>
      <c r="L40" s="43"/>
      <c r="M40" s="87"/>
      <c r="N40" s="87"/>
      <c r="O40" s="87"/>
      <c r="P40" s="87"/>
      <c r="Q40" s="87"/>
      <c r="R40" s="88"/>
      <c r="T40" s="5"/>
    </row>
    <row r="41" spans="1:20" ht="12.75">
      <c r="A41" s="5"/>
      <c r="B41" s="28"/>
      <c r="C41" s="22"/>
      <c r="D41" s="22"/>
      <c r="E41" s="22"/>
      <c r="F41" s="143"/>
      <c r="G41" s="22"/>
      <c r="H41" s="41"/>
      <c r="I41" s="147"/>
      <c r="J41" s="146"/>
      <c r="K41" s="44"/>
      <c r="L41" s="45"/>
      <c r="M41" s="59"/>
      <c r="N41" s="59"/>
      <c r="O41" s="59"/>
      <c r="P41" s="59"/>
      <c r="Q41" s="59"/>
      <c r="R41" s="60"/>
      <c r="T41" s="5"/>
    </row>
    <row r="42" spans="1:20" ht="18" customHeight="1">
      <c r="A42" s="5"/>
      <c r="B42" s="161"/>
      <c r="C42" s="162"/>
      <c r="D42" s="162"/>
      <c r="E42" s="162"/>
      <c r="F42" s="163"/>
      <c r="G42" s="162"/>
      <c r="H42" s="164"/>
      <c r="I42" s="165"/>
      <c r="J42" s="166"/>
      <c r="K42" s="267" t="s">
        <v>31</v>
      </c>
      <c r="L42" s="268"/>
      <c r="M42" s="268"/>
      <c r="N42" s="268"/>
      <c r="O42" s="268"/>
      <c r="P42" s="268"/>
      <c r="Q42" s="268"/>
      <c r="R42" s="269"/>
      <c r="T42" s="5"/>
    </row>
    <row r="43" spans="1:20" ht="18" customHeight="1">
      <c r="A43" s="5"/>
      <c r="B43" s="214" t="s">
        <v>18</v>
      </c>
      <c r="C43" s="215"/>
      <c r="D43" s="215"/>
      <c r="E43" s="215"/>
      <c r="F43" s="215"/>
      <c r="G43" s="215"/>
      <c r="H43" s="216"/>
      <c r="I43" s="161"/>
      <c r="J43" s="166"/>
      <c r="K43" s="167" t="s">
        <v>4</v>
      </c>
      <c r="L43" s="168" t="s">
        <v>7</v>
      </c>
      <c r="M43" s="270" t="s">
        <v>72</v>
      </c>
      <c r="N43" s="271"/>
      <c r="O43" s="271"/>
      <c r="P43" s="272"/>
      <c r="Q43" s="270" t="s">
        <v>73</v>
      </c>
      <c r="R43" s="273"/>
      <c r="T43" s="5"/>
    </row>
    <row r="44" spans="1:20" ht="55.5" customHeight="1">
      <c r="A44" s="5"/>
      <c r="B44" s="131" t="s">
        <v>117</v>
      </c>
      <c r="C44" s="24" t="s">
        <v>28</v>
      </c>
      <c r="F44" s="132" t="s">
        <v>119</v>
      </c>
      <c r="G44" s="24" t="s">
        <v>120</v>
      </c>
      <c r="I44" s="133"/>
      <c r="J44" s="146"/>
      <c r="K44" s="145"/>
      <c r="L44" s="137"/>
      <c r="M44" s="89" t="s">
        <v>5</v>
      </c>
      <c r="N44" s="86" t="s">
        <v>12</v>
      </c>
      <c r="O44" s="86" t="s">
        <v>14</v>
      </c>
      <c r="P44" s="90" t="s">
        <v>16</v>
      </c>
      <c r="Q44" s="79" t="s">
        <v>13</v>
      </c>
      <c r="R44" s="117" t="s">
        <v>15</v>
      </c>
      <c r="T44" s="5"/>
    </row>
    <row r="45" spans="1:20" ht="12.75">
      <c r="A45" s="5"/>
      <c r="B45" s="28"/>
      <c r="C45" s="30" t="s">
        <v>0</v>
      </c>
      <c r="F45" s="25"/>
      <c r="G45" s="30" t="s">
        <v>0</v>
      </c>
      <c r="I45" s="133"/>
      <c r="J45" s="146"/>
      <c r="K45" s="31"/>
      <c r="L45" s="32"/>
      <c r="M45" s="81" t="s">
        <v>0</v>
      </c>
      <c r="N45" s="83" t="s">
        <v>0</v>
      </c>
      <c r="O45" s="83" t="s">
        <v>0</v>
      </c>
      <c r="P45" s="82" t="s">
        <v>0</v>
      </c>
      <c r="Q45" s="81" t="s">
        <v>0</v>
      </c>
      <c r="R45" s="118" t="s">
        <v>0</v>
      </c>
      <c r="T45" s="5"/>
    </row>
    <row r="46" spans="1:20" ht="12.75">
      <c r="A46" s="5"/>
      <c r="B46" s="28"/>
      <c r="C46" s="33" t="s">
        <v>61</v>
      </c>
      <c r="F46" s="25"/>
      <c r="G46" s="33" t="s">
        <v>62</v>
      </c>
      <c r="I46" s="133"/>
      <c r="J46" s="146"/>
      <c r="K46" s="31" t="s">
        <v>63</v>
      </c>
      <c r="L46" s="32" t="s">
        <v>64</v>
      </c>
      <c r="M46" s="81" t="s">
        <v>65</v>
      </c>
      <c r="N46" s="81" t="s">
        <v>66</v>
      </c>
      <c r="O46" s="81" t="s">
        <v>67</v>
      </c>
      <c r="P46" s="84" t="s">
        <v>68</v>
      </c>
      <c r="Q46" s="81" t="s">
        <v>69</v>
      </c>
      <c r="R46" s="118" t="s">
        <v>70</v>
      </c>
      <c r="T46" s="5"/>
    </row>
    <row r="47" spans="1:20" ht="12.75">
      <c r="A47" s="5"/>
      <c r="B47" s="28"/>
      <c r="C47" s="36" t="str">
        <f>"="&amp;R12</f>
        <v>=N</v>
      </c>
      <c r="F47" s="25"/>
      <c r="G47" s="36" t="str">
        <f>"="&amp;J12&amp;"-"&amp;O12&amp;"-"&amp;C46</f>
        <v>=F-K-S</v>
      </c>
      <c r="I47" s="133"/>
      <c r="J47" s="146"/>
      <c r="K47" s="31"/>
      <c r="L47" s="32" t="str">
        <f>"="&amp;C11</f>
        <v>=B</v>
      </c>
      <c r="M47" s="85" t="str">
        <f>"="&amp;C46</f>
        <v>=S</v>
      </c>
      <c r="N47" s="81"/>
      <c r="O47" s="81"/>
      <c r="P47" s="84"/>
      <c r="Q47" s="81"/>
      <c r="R47" s="120" t="str">
        <f>"="&amp;G46</f>
        <v>=T</v>
      </c>
      <c r="T47" s="5"/>
    </row>
    <row r="48" spans="1:20" ht="13.5" customHeight="1">
      <c r="A48" s="5"/>
      <c r="B48" s="28"/>
      <c r="C48" s="37">
        <f aca="true" t="shared" si="8" ref="C48:C53">R14</f>
      </c>
      <c r="F48" s="25"/>
      <c r="G48" s="37">
        <f aca="true" t="shared" si="9" ref="G48:G53">IF(C48="","",J14-O14-C48)</f>
      </c>
      <c r="I48" s="133"/>
      <c r="J48" s="146"/>
      <c r="K48" s="279">
        <v>311</v>
      </c>
      <c r="L48" s="276" t="s">
        <v>132</v>
      </c>
      <c r="M48" s="99">
        <f aca="true" t="shared" si="10" ref="M48:M53">C48</f>
      </c>
      <c r="N48" s="92"/>
      <c r="O48" s="92"/>
      <c r="P48" s="92"/>
      <c r="Q48" s="96"/>
      <c r="R48" s="121">
        <f aca="true" t="shared" si="11" ref="R48:R53">IF(G48="","",G48)</f>
      </c>
      <c r="T48" s="5"/>
    </row>
    <row r="49" spans="1:20" ht="12.75">
      <c r="A49" s="5"/>
      <c r="B49" s="28"/>
      <c r="C49" s="38">
        <f t="shared" si="8"/>
      </c>
      <c r="F49" s="25"/>
      <c r="G49" s="38">
        <f t="shared" si="9"/>
      </c>
      <c r="I49" s="133"/>
      <c r="J49" s="146"/>
      <c r="K49" s="280"/>
      <c r="L49" s="277"/>
      <c r="M49" s="100">
        <f t="shared" si="10"/>
      </c>
      <c r="N49" s="93"/>
      <c r="O49" s="93"/>
      <c r="P49" s="93"/>
      <c r="Q49" s="97"/>
      <c r="R49" s="123">
        <f t="shared" si="11"/>
      </c>
      <c r="T49" s="5"/>
    </row>
    <row r="50" spans="1:20" ht="12.75">
      <c r="A50" s="5"/>
      <c r="B50" s="28"/>
      <c r="C50" s="38">
        <f t="shared" si="8"/>
      </c>
      <c r="F50" s="25"/>
      <c r="G50" s="38">
        <f t="shared" si="9"/>
      </c>
      <c r="I50" s="133"/>
      <c r="J50" s="146"/>
      <c r="K50" s="280"/>
      <c r="L50" s="277"/>
      <c r="M50" s="99">
        <f t="shared" si="10"/>
      </c>
      <c r="N50" s="93"/>
      <c r="O50" s="93"/>
      <c r="P50" s="93"/>
      <c r="Q50" s="97"/>
      <c r="R50" s="123">
        <f t="shared" si="11"/>
      </c>
      <c r="T50" s="5"/>
    </row>
    <row r="51" spans="1:20" ht="12.75">
      <c r="A51" s="5"/>
      <c r="B51" s="28"/>
      <c r="C51" s="39">
        <f t="shared" si="8"/>
      </c>
      <c r="F51" s="25"/>
      <c r="G51" s="39">
        <f t="shared" si="9"/>
      </c>
      <c r="I51" s="133"/>
      <c r="J51" s="146"/>
      <c r="K51" s="280"/>
      <c r="L51" s="277"/>
      <c r="M51" s="100">
        <f t="shared" si="10"/>
      </c>
      <c r="N51" s="93"/>
      <c r="O51" s="93"/>
      <c r="P51" s="93"/>
      <c r="Q51" s="97"/>
      <c r="R51" s="123">
        <f t="shared" si="11"/>
      </c>
      <c r="T51" s="5"/>
    </row>
    <row r="52" spans="1:20" ht="12.75">
      <c r="A52" s="5"/>
      <c r="B52" s="28"/>
      <c r="C52" s="38">
        <f t="shared" si="8"/>
      </c>
      <c r="F52" s="25"/>
      <c r="G52" s="38">
        <f t="shared" si="9"/>
      </c>
      <c r="I52" s="133"/>
      <c r="J52" s="146"/>
      <c r="K52" s="280"/>
      <c r="L52" s="277"/>
      <c r="M52" s="100">
        <f t="shared" si="10"/>
      </c>
      <c r="N52" s="93"/>
      <c r="O52" s="93"/>
      <c r="P52" s="93"/>
      <c r="Q52" s="97"/>
      <c r="R52" s="123">
        <f t="shared" si="11"/>
      </c>
      <c r="T52" s="5"/>
    </row>
    <row r="53" spans="1:20" ht="12.75">
      <c r="A53" s="5"/>
      <c r="B53" s="28"/>
      <c r="C53" s="40">
        <f t="shared" si="8"/>
      </c>
      <c r="F53" s="25"/>
      <c r="G53" s="40">
        <f t="shared" si="9"/>
      </c>
      <c r="I53" s="133"/>
      <c r="J53" s="146"/>
      <c r="K53" s="281"/>
      <c r="L53" s="278"/>
      <c r="M53" s="99">
        <f t="shared" si="10"/>
      </c>
      <c r="N53" s="94"/>
      <c r="O53" s="94"/>
      <c r="P53" s="94"/>
      <c r="Q53" s="98"/>
      <c r="R53" s="121">
        <f t="shared" si="11"/>
      </c>
      <c r="T53" s="5"/>
    </row>
    <row r="54" spans="1:20" ht="18" customHeight="1" thickBot="1">
      <c r="A54" s="5"/>
      <c r="B54" s="46"/>
      <c r="C54" s="47"/>
      <c r="D54" s="47"/>
      <c r="E54" s="47"/>
      <c r="F54" s="48"/>
      <c r="G54" s="47"/>
      <c r="H54" s="47"/>
      <c r="I54" s="28"/>
      <c r="J54" s="22"/>
      <c r="K54" s="236" t="s">
        <v>6</v>
      </c>
      <c r="L54" s="237"/>
      <c r="M54" s="172">
        <f>SUM(M48:M53)</f>
        <v>0</v>
      </c>
      <c r="N54" s="173">
        <v>0</v>
      </c>
      <c r="O54" s="173">
        <v>0</v>
      </c>
      <c r="P54" s="174">
        <v>0</v>
      </c>
      <c r="Q54" s="173">
        <v>0</v>
      </c>
      <c r="R54" s="175">
        <f>SUM(R48:R53)</f>
        <v>0</v>
      </c>
      <c r="T54" s="5"/>
    </row>
    <row r="55" spans="1:21" ht="12.75">
      <c r="A55" s="5"/>
      <c r="B55" s="5"/>
      <c r="C55" s="5"/>
      <c r="D55" s="5"/>
      <c r="E55" s="5"/>
      <c r="F55" s="5"/>
      <c r="G55" s="5"/>
      <c r="H55" s="5"/>
      <c r="I55" s="5"/>
      <c r="J55" s="5"/>
      <c r="K55" s="5"/>
      <c r="L55" s="5"/>
      <c r="M55" s="5"/>
      <c r="N55" s="49"/>
      <c r="O55" s="49"/>
      <c r="P55" s="49"/>
      <c r="Q55" s="49"/>
      <c r="R55" s="124" t="s">
        <v>113</v>
      </c>
      <c r="T55" s="5"/>
      <c r="U55" s="5"/>
    </row>
    <row r="56" spans="1:21" ht="12.75">
      <c r="A56" s="5"/>
      <c r="C56" s="5"/>
      <c r="D56" s="5"/>
      <c r="E56" s="5"/>
      <c r="F56" s="5"/>
      <c r="G56" s="5"/>
      <c r="H56" s="5"/>
      <c r="I56" s="5"/>
      <c r="J56" s="5"/>
      <c r="K56" s="5"/>
      <c r="L56" s="5"/>
      <c r="M56" s="5"/>
      <c r="N56" s="5"/>
      <c r="O56" s="5"/>
      <c r="P56" s="5"/>
      <c r="Q56" s="5"/>
      <c r="R56" s="5"/>
      <c r="S56" s="5"/>
      <c r="T56" s="5"/>
      <c r="U56" s="5"/>
    </row>
    <row r="57" spans="1:20" ht="12.75">
      <c r="A57" s="5"/>
      <c r="B57" s="5"/>
      <c r="C57" s="5"/>
      <c r="D57" s="5"/>
      <c r="E57" s="5"/>
      <c r="F57" s="5"/>
      <c r="G57" s="5"/>
      <c r="H57" s="5"/>
      <c r="I57" s="5"/>
      <c r="J57" s="5"/>
      <c r="K57" s="5"/>
      <c r="L57" s="5"/>
      <c r="M57" s="5"/>
      <c r="N57" s="5"/>
      <c r="O57" s="5"/>
      <c r="P57" s="5"/>
      <c r="Q57" s="5"/>
      <c r="R57" s="5"/>
      <c r="S57" s="5"/>
      <c r="T57" s="5"/>
    </row>
    <row r="58" spans="1:21" ht="12.75">
      <c r="A58" s="5"/>
      <c r="B58" s="5"/>
      <c r="C58" s="5"/>
      <c r="D58" s="5"/>
      <c r="E58" s="5"/>
      <c r="F58" s="5"/>
      <c r="G58" s="5"/>
      <c r="H58" s="5"/>
      <c r="I58" s="5"/>
      <c r="J58" s="5"/>
      <c r="K58" s="5"/>
      <c r="L58" s="5"/>
      <c r="M58" s="5"/>
      <c r="N58" s="5"/>
      <c r="O58" s="5"/>
      <c r="P58" s="5"/>
      <c r="Q58" s="5"/>
      <c r="R58" s="5"/>
      <c r="S58" s="5"/>
      <c r="T58" s="5"/>
      <c r="U58" s="5"/>
    </row>
  </sheetData>
  <sheetProtection password="BFF7" sheet="1" objects="1" scenarios="1"/>
  <mergeCells count="45">
    <mergeCell ref="K42:R42"/>
    <mergeCell ref="B43:H43"/>
    <mergeCell ref="Q43:R43"/>
    <mergeCell ref="K33:K38"/>
    <mergeCell ref="L33:L38"/>
    <mergeCell ref="M43:P43"/>
    <mergeCell ref="K25:R25"/>
    <mergeCell ref="K27:R27"/>
    <mergeCell ref="B28:H28"/>
    <mergeCell ref="M28:P28"/>
    <mergeCell ref="Q28:R28"/>
    <mergeCell ref="E19:F19"/>
    <mergeCell ref="H19:I19"/>
    <mergeCell ref="B25:E25"/>
    <mergeCell ref="F25:H25"/>
    <mergeCell ref="C10:D10"/>
    <mergeCell ref="B14:B19"/>
    <mergeCell ref="C14:D19"/>
    <mergeCell ref="E14:F14"/>
    <mergeCell ref="E17:F17"/>
    <mergeCell ref="E11:F13"/>
    <mergeCell ref="E10:F10"/>
    <mergeCell ref="E15:F15"/>
    <mergeCell ref="E16:F16"/>
    <mergeCell ref="E18:F18"/>
    <mergeCell ref="H13:I13"/>
    <mergeCell ref="K54:L54"/>
    <mergeCell ref="K39:L39"/>
    <mergeCell ref="K48:K53"/>
    <mergeCell ref="L48:L53"/>
    <mergeCell ref="H14:I14"/>
    <mergeCell ref="H15:I15"/>
    <mergeCell ref="H16:I16"/>
    <mergeCell ref="H17:I17"/>
    <mergeCell ref="H18:I18"/>
    <mergeCell ref="H10:I10"/>
    <mergeCell ref="B11:B13"/>
    <mergeCell ref="C11:D13"/>
    <mergeCell ref="Q9:R9"/>
    <mergeCell ref="B9:D9"/>
    <mergeCell ref="E9:K9"/>
    <mergeCell ref="L9:M9"/>
    <mergeCell ref="N9:P9"/>
    <mergeCell ref="H11:I11"/>
    <mergeCell ref="H12:I12"/>
  </mergeCells>
  <printOptions/>
  <pageMargins left="0.9055118110236221" right="0.5511811023622047" top="0.5118110236220472" bottom="0.5905511811023623" header="0.5118110236220472" footer="0.5118110236220472"/>
  <pageSetup fitToHeight="1" fitToWidth="1" horizontalDpi="360" verticalDpi="360" orientation="landscape" paperSize="8"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58"/>
  <sheetViews>
    <sheetView showGridLines="0" zoomScale="75" zoomScaleNormal="75" zoomScaleSheetLayoutView="75" workbookViewId="0" topLeftCell="A1">
      <selection activeCell="A1" sqref="A1"/>
    </sheetView>
  </sheetViews>
  <sheetFormatPr defaultColWidth="9.00390625" defaultRowHeight="13.5"/>
  <cols>
    <col min="1" max="1" width="13.625" style="0" customWidth="1"/>
    <col min="2" max="2" width="17.625" style="0" customWidth="1"/>
    <col min="3" max="4" width="14.125" style="0" customWidth="1"/>
    <col min="5" max="5" width="6.75390625" style="0" customWidth="1"/>
    <col min="6" max="6" width="10.625" style="0" customWidth="1"/>
    <col min="7" max="7" width="13.625" style="0" customWidth="1"/>
    <col min="8" max="8" width="6.625" style="0" customWidth="1"/>
    <col min="9" max="9" width="7.625" style="0" customWidth="1"/>
    <col min="10" max="11" width="13.625" style="0" customWidth="1"/>
    <col min="12" max="20" width="17.625" style="0" customWidth="1"/>
    <col min="21" max="21" width="16.75390625" style="0" customWidth="1"/>
  </cols>
  <sheetData>
    <row r="1" spans="1:21" ht="21" customHeight="1">
      <c r="A1" s="3"/>
      <c r="B1" s="4" t="s">
        <v>112</v>
      </c>
      <c r="C1" s="5"/>
      <c r="D1" s="5"/>
      <c r="E1" s="5"/>
      <c r="F1" s="5"/>
      <c r="G1" s="5"/>
      <c r="H1" s="5"/>
      <c r="I1" s="5"/>
      <c r="J1" s="5"/>
      <c r="K1" s="5"/>
      <c r="L1" s="5"/>
      <c r="M1" s="5"/>
      <c r="N1" s="5"/>
      <c r="O1" s="5"/>
      <c r="P1" s="5"/>
      <c r="Q1" s="5"/>
      <c r="R1" s="5"/>
      <c r="S1" s="5"/>
      <c r="T1" s="5"/>
      <c r="U1" s="5"/>
    </row>
    <row r="2" spans="1:21" ht="12.75">
      <c r="A2" s="5"/>
      <c r="B2" s="2"/>
      <c r="C2" s="5"/>
      <c r="D2" s="5"/>
      <c r="E2" s="5"/>
      <c r="F2" s="5"/>
      <c r="G2" s="5"/>
      <c r="H2" s="5"/>
      <c r="I2" s="5"/>
      <c r="J2" s="5"/>
      <c r="K2" s="5"/>
      <c r="L2" s="5"/>
      <c r="M2" s="5"/>
      <c r="N2" s="5"/>
      <c r="O2" s="5"/>
      <c r="P2" s="5"/>
      <c r="Q2" s="5"/>
      <c r="R2" s="5"/>
      <c r="S2" s="5"/>
      <c r="T2" s="5"/>
      <c r="U2" s="5"/>
    </row>
    <row r="3" spans="1:21" ht="12.75">
      <c r="A3" s="5"/>
      <c r="B3" s="2" t="s">
        <v>134</v>
      </c>
      <c r="C3" s="5"/>
      <c r="D3" s="5"/>
      <c r="E3" s="5"/>
      <c r="F3" s="5"/>
      <c r="G3" s="5"/>
      <c r="H3" s="5"/>
      <c r="I3" s="5"/>
      <c r="J3" s="5"/>
      <c r="K3" s="5"/>
      <c r="L3" s="5"/>
      <c r="M3" s="5"/>
      <c r="N3" s="5"/>
      <c r="O3" s="5"/>
      <c r="P3" s="5"/>
      <c r="Q3" s="5"/>
      <c r="R3" s="5"/>
      <c r="S3" s="5"/>
      <c r="T3" s="5"/>
      <c r="U3" s="5"/>
    </row>
    <row r="4" spans="1:21" ht="12.75">
      <c r="A4" s="5"/>
      <c r="B4" s="116" t="s">
        <v>108</v>
      </c>
      <c r="C4" s="5"/>
      <c r="D4" s="5"/>
      <c r="E4" s="5"/>
      <c r="F4" s="5"/>
      <c r="G4" s="5"/>
      <c r="H4" s="5"/>
      <c r="I4" s="5"/>
      <c r="J4" s="5"/>
      <c r="K4" s="5"/>
      <c r="L4" s="5"/>
      <c r="M4" s="5"/>
      <c r="N4" s="5"/>
      <c r="O4" s="5"/>
      <c r="P4" s="5"/>
      <c r="Q4" s="5"/>
      <c r="R4" s="5"/>
      <c r="S4" s="5"/>
      <c r="T4" s="5"/>
      <c r="U4" s="5"/>
    </row>
    <row r="5" spans="1:21" ht="12.75">
      <c r="A5" s="5"/>
      <c r="B5" s="116" t="s">
        <v>107</v>
      </c>
      <c r="C5" s="6"/>
      <c r="D5" s="6"/>
      <c r="E5" s="6"/>
      <c r="F5" s="6"/>
      <c r="G5" s="6"/>
      <c r="H5" s="6"/>
      <c r="I5" s="6"/>
      <c r="J5" s="6"/>
      <c r="K5" s="6"/>
      <c r="L5" s="6"/>
      <c r="M5" s="6"/>
      <c r="N5" s="6"/>
      <c r="O5" s="6"/>
      <c r="P5" s="6"/>
      <c r="Q5" s="6"/>
      <c r="R5" s="6"/>
      <c r="S5" s="6"/>
      <c r="T5" s="6"/>
      <c r="U5" s="6"/>
    </row>
    <row r="6" spans="1:21" ht="12.75">
      <c r="A6" s="6"/>
      <c r="B6" s="116" t="s">
        <v>126</v>
      </c>
      <c r="C6" s="6"/>
      <c r="D6" s="6"/>
      <c r="E6" s="6"/>
      <c r="F6" s="6"/>
      <c r="G6" s="6"/>
      <c r="H6" s="6"/>
      <c r="I6" s="6"/>
      <c r="J6" s="6"/>
      <c r="K6" s="6"/>
      <c r="L6" s="6"/>
      <c r="M6" s="6"/>
      <c r="N6" s="6"/>
      <c r="O6" s="6"/>
      <c r="P6" s="6"/>
      <c r="Q6" s="6"/>
      <c r="R6" s="6"/>
      <c r="S6" s="6"/>
      <c r="T6" s="6"/>
      <c r="U6" s="6"/>
    </row>
    <row r="7" spans="1:21" ht="12.75">
      <c r="A7" s="6"/>
      <c r="B7" s="116" t="s">
        <v>127</v>
      </c>
      <c r="C7" s="6"/>
      <c r="D7" s="6"/>
      <c r="E7" s="6"/>
      <c r="F7" s="6"/>
      <c r="G7" s="6"/>
      <c r="H7" s="6"/>
      <c r="I7" s="6"/>
      <c r="J7" s="6"/>
      <c r="K7" s="6"/>
      <c r="L7" s="6"/>
      <c r="M7" s="6"/>
      <c r="N7" s="6"/>
      <c r="O7" s="6"/>
      <c r="P7" s="6"/>
      <c r="Q7" s="6"/>
      <c r="R7" s="6"/>
      <c r="S7" s="6"/>
      <c r="T7" s="6"/>
      <c r="U7" s="6"/>
    </row>
    <row r="8" spans="1:21" ht="21" customHeight="1" thickBot="1">
      <c r="A8" s="6"/>
      <c r="B8" s="116"/>
      <c r="C8" s="6"/>
      <c r="D8" s="6"/>
      <c r="E8" s="6"/>
      <c r="F8" s="6"/>
      <c r="G8" s="6"/>
      <c r="H8" s="6"/>
      <c r="I8" s="6"/>
      <c r="J8" s="6"/>
      <c r="K8" s="6"/>
      <c r="L8" s="6"/>
      <c r="M8" s="6"/>
      <c r="N8" s="6"/>
      <c r="O8" s="6"/>
      <c r="P8" s="6"/>
      <c r="Q8" s="6"/>
      <c r="R8" s="6"/>
      <c r="S8" s="6"/>
      <c r="T8" s="6"/>
      <c r="U8" s="6"/>
    </row>
    <row r="9" spans="1:21" ht="36" customHeight="1">
      <c r="A9" s="6"/>
      <c r="B9" s="282" t="s">
        <v>123</v>
      </c>
      <c r="C9" s="283"/>
      <c r="D9" s="284"/>
      <c r="E9" s="208" t="s">
        <v>125</v>
      </c>
      <c r="F9" s="209"/>
      <c r="G9" s="209"/>
      <c r="H9" s="209"/>
      <c r="I9" s="209"/>
      <c r="J9" s="209"/>
      <c r="K9" s="210"/>
      <c r="L9" s="208" t="s">
        <v>25</v>
      </c>
      <c r="M9" s="210"/>
      <c r="N9" s="208" t="s">
        <v>124</v>
      </c>
      <c r="O9" s="209"/>
      <c r="P9" s="210"/>
      <c r="Q9" s="208" t="s">
        <v>26</v>
      </c>
      <c r="R9" s="245"/>
      <c r="S9" s="134"/>
      <c r="T9" s="6"/>
      <c r="U9" s="6"/>
    </row>
    <row r="10" spans="1:21" ht="63" customHeight="1">
      <c r="A10" s="6"/>
      <c r="B10" s="91" t="s">
        <v>105</v>
      </c>
      <c r="C10" s="211" t="s">
        <v>20</v>
      </c>
      <c r="D10" s="212"/>
      <c r="E10" s="211" t="s">
        <v>21</v>
      </c>
      <c r="F10" s="212"/>
      <c r="G10" s="152" t="s">
        <v>19</v>
      </c>
      <c r="H10" s="253" t="s">
        <v>9</v>
      </c>
      <c r="I10" s="254"/>
      <c r="J10" s="152" t="s">
        <v>22</v>
      </c>
      <c r="K10" s="152" t="s">
        <v>23</v>
      </c>
      <c r="L10" s="153" t="s">
        <v>1</v>
      </c>
      <c r="M10" s="151" t="s">
        <v>128</v>
      </c>
      <c r="N10" s="153" t="s">
        <v>10</v>
      </c>
      <c r="O10" s="152" t="s">
        <v>30</v>
      </c>
      <c r="P10" s="152" t="s">
        <v>24</v>
      </c>
      <c r="Q10" s="154" t="s">
        <v>121</v>
      </c>
      <c r="R10" s="155" t="s">
        <v>122</v>
      </c>
      <c r="S10" s="135"/>
      <c r="T10" s="6"/>
      <c r="U10" s="6"/>
    </row>
    <row r="11" spans="1:21" ht="12.75">
      <c r="A11" s="6"/>
      <c r="B11" s="226" t="s">
        <v>34</v>
      </c>
      <c r="C11" s="228" t="s">
        <v>35</v>
      </c>
      <c r="D11" s="229"/>
      <c r="E11" s="228" t="s">
        <v>36</v>
      </c>
      <c r="F11" s="229"/>
      <c r="G11" s="7" t="s">
        <v>0</v>
      </c>
      <c r="H11" s="255" t="s">
        <v>33</v>
      </c>
      <c r="I11" s="256"/>
      <c r="J11" s="7" t="s">
        <v>0</v>
      </c>
      <c r="K11" s="7" t="s">
        <v>0</v>
      </c>
      <c r="L11" s="9" t="s">
        <v>33</v>
      </c>
      <c r="M11" s="103" t="s">
        <v>2</v>
      </c>
      <c r="N11" s="9" t="s">
        <v>33</v>
      </c>
      <c r="O11" s="7" t="s">
        <v>0</v>
      </c>
      <c r="P11" s="7" t="s">
        <v>0</v>
      </c>
      <c r="Q11" s="9" t="s">
        <v>33</v>
      </c>
      <c r="R11" s="148" t="s">
        <v>0</v>
      </c>
      <c r="S11" s="10"/>
      <c r="T11" s="6"/>
      <c r="U11" s="6"/>
    </row>
    <row r="12" spans="1:21" ht="12.75">
      <c r="A12" s="6"/>
      <c r="B12" s="226"/>
      <c r="C12" s="228"/>
      <c r="D12" s="229"/>
      <c r="E12" s="228"/>
      <c r="F12" s="229"/>
      <c r="G12" s="11" t="s">
        <v>37</v>
      </c>
      <c r="H12" s="255" t="s">
        <v>38</v>
      </c>
      <c r="I12" s="256"/>
      <c r="J12" s="11" t="s">
        <v>39</v>
      </c>
      <c r="K12" s="11" t="s">
        <v>40</v>
      </c>
      <c r="L12" s="8" t="s">
        <v>41</v>
      </c>
      <c r="M12" s="104" t="s">
        <v>42</v>
      </c>
      <c r="N12" s="8" t="s">
        <v>43</v>
      </c>
      <c r="O12" s="11" t="s">
        <v>44</v>
      </c>
      <c r="P12" s="11" t="s">
        <v>45</v>
      </c>
      <c r="Q12" s="8" t="s">
        <v>46</v>
      </c>
      <c r="R12" s="149" t="s">
        <v>47</v>
      </c>
      <c r="S12" s="10"/>
      <c r="T12" s="6"/>
      <c r="U12" s="6"/>
    </row>
    <row r="13" spans="1:21" ht="12.75">
      <c r="A13" s="6"/>
      <c r="B13" s="227"/>
      <c r="C13" s="230"/>
      <c r="D13" s="231"/>
      <c r="E13" s="230"/>
      <c r="F13" s="231"/>
      <c r="G13" s="12"/>
      <c r="H13" s="257"/>
      <c r="I13" s="258"/>
      <c r="J13" s="14" t="str">
        <f>"="&amp;G12&amp;"×"&amp;H12&amp;"÷100"</f>
        <v>=D×E÷100</v>
      </c>
      <c r="K13" s="12" t="str">
        <f>"("&amp;J12&amp;"の合計)"</f>
        <v>(Fの合計)</v>
      </c>
      <c r="L13" s="13"/>
      <c r="M13" s="105" t="str">
        <f>"="&amp;J12&amp;"×"&amp;L12&amp;"÷100"</f>
        <v>=F×H÷100</v>
      </c>
      <c r="N13" s="15"/>
      <c r="O13" s="14" t="str">
        <f>"=("&amp;J12&amp;"-"&amp;M12&amp;")×"&amp;N12&amp;"÷100"</f>
        <v>=(F-I)×J÷100</v>
      </c>
      <c r="P13" s="12" t="str">
        <f>"("&amp;O12&amp;"の合計)"</f>
        <v>(Kの合計)</v>
      </c>
      <c r="Q13" s="13"/>
      <c r="R13" s="150" t="str">
        <f>"=("&amp;J12&amp;"-"&amp;M12&amp;")×"&amp;Q12&amp;"÷100"</f>
        <v>=(F-I)×M÷100</v>
      </c>
      <c r="S13" s="10"/>
      <c r="T13" s="6"/>
      <c r="U13" s="6"/>
    </row>
    <row r="14" spans="1:21" ht="12.75">
      <c r="A14" s="6"/>
      <c r="B14" s="223" t="s">
        <v>17</v>
      </c>
      <c r="C14" s="217" t="s">
        <v>131</v>
      </c>
      <c r="D14" s="218"/>
      <c r="E14" s="234"/>
      <c r="F14" s="235"/>
      <c r="G14" s="176"/>
      <c r="H14" s="259"/>
      <c r="I14" s="260"/>
      <c r="J14" s="177">
        <f aca="true" t="shared" si="0" ref="J14:J19">IF(G14="","",ROUND(G14*H14/100,2))</f>
      </c>
      <c r="K14" s="178">
        <f>IF(SUM(J14:J19)=0,"",SUM(J14:J19))</f>
      </c>
      <c r="L14" s="179"/>
      <c r="M14" s="106">
        <f aca="true" t="shared" si="1" ref="M14:M19">IF(J14="","",ROUND(J14*L14/100,2))</f>
      </c>
      <c r="N14" s="180"/>
      <c r="O14" s="181">
        <f aca="true" t="shared" si="2" ref="O14:O19">IF(J14="","",ROUND((J14-M14)*N14/100,2))</f>
      </c>
      <c r="P14" s="182">
        <f>IF(SUM(O14:O19)=0,"",SUM(O14:O19))</f>
      </c>
      <c r="Q14" s="183"/>
      <c r="R14" s="125">
        <f aca="true" t="shared" si="3" ref="R14:R19">IF(J14="","",ROUND((J14-M14)*Q14/100,2))</f>
      </c>
      <c r="S14" s="136"/>
      <c r="T14" s="6"/>
      <c r="U14" s="6"/>
    </row>
    <row r="15" spans="1:21" ht="12.75">
      <c r="A15" s="6"/>
      <c r="B15" s="224"/>
      <c r="C15" s="219"/>
      <c r="D15" s="220"/>
      <c r="E15" s="241"/>
      <c r="F15" s="242"/>
      <c r="G15" s="184"/>
      <c r="H15" s="246"/>
      <c r="I15" s="247"/>
      <c r="J15" s="185">
        <f t="shared" si="0"/>
      </c>
      <c r="K15" s="186"/>
      <c r="L15" s="187"/>
      <c r="M15" s="102">
        <f t="shared" si="1"/>
      </c>
      <c r="N15" s="187"/>
      <c r="O15" s="188">
        <f t="shared" si="2"/>
      </c>
      <c r="P15" s="189"/>
      <c r="Q15" s="184"/>
      <c r="R15" s="128">
        <f t="shared" si="3"/>
      </c>
      <c r="S15" s="136"/>
      <c r="T15" s="6"/>
      <c r="U15" s="6"/>
    </row>
    <row r="16" spans="1:21" ht="12.75">
      <c r="A16" s="6"/>
      <c r="B16" s="224"/>
      <c r="C16" s="219"/>
      <c r="D16" s="220"/>
      <c r="E16" s="241"/>
      <c r="F16" s="242"/>
      <c r="G16" s="190"/>
      <c r="H16" s="246"/>
      <c r="I16" s="247"/>
      <c r="J16" s="191">
        <f t="shared" si="0"/>
      </c>
      <c r="K16" s="192"/>
      <c r="L16" s="193"/>
      <c r="M16" s="102">
        <f t="shared" si="1"/>
      </c>
      <c r="N16" s="193"/>
      <c r="O16" s="194">
        <f t="shared" si="2"/>
      </c>
      <c r="P16" s="195"/>
      <c r="Q16" s="190"/>
      <c r="R16" s="107">
        <f t="shared" si="3"/>
      </c>
      <c r="S16" s="136"/>
      <c r="T16" s="6"/>
      <c r="U16" s="6"/>
    </row>
    <row r="17" spans="1:21" ht="12.75">
      <c r="A17" s="6"/>
      <c r="B17" s="224"/>
      <c r="C17" s="219"/>
      <c r="D17" s="220"/>
      <c r="E17" s="241"/>
      <c r="F17" s="242"/>
      <c r="G17" s="196"/>
      <c r="H17" s="246"/>
      <c r="I17" s="247"/>
      <c r="J17" s="197">
        <f t="shared" si="0"/>
      </c>
      <c r="K17" s="192"/>
      <c r="L17" s="198"/>
      <c r="M17" s="102">
        <f t="shared" si="1"/>
      </c>
      <c r="N17" s="198"/>
      <c r="O17" s="199">
        <f t="shared" si="2"/>
      </c>
      <c r="P17" s="195"/>
      <c r="Q17" s="196"/>
      <c r="R17" s="127">
        <f t="shared" si="3"/>
      </c>
      <c r="S17" s="136"/>
      <c r="T17" s="6"/>
      <c r="U17" s="6"/>
    </row>
    <row r="18" spans="1:21" ht="12.75">
      <c r="A18" s="6"/>
      <c r="B18" s="224"/>
      <c r="C18" s="219"/>
      <c r="D18" s="220"/>
      <c r="E18" s="241"/>
      <c r="F18" s="242"/>
      <c r="G18" s="196"/>
      <c r="H18" s="246"/>
      <c r="I18" s="247"/>
      <c r="J18" s="191">
        <f t="shared" si="0"/>
      </c>
      <c r="K18" s="192"/>
      <c r="L18" s="198"/>
      <c r="M18" s="102">
        <f t="shared" si="1"/>
      </c>
      <c r="N18" s="193"/>
      <c r="O18" s="194">
        <f t="shared" si="2"/>
      </c>
      <c r="P18" s="195"/>
      <c r="Q18" s="196"/>
      <c r="R18" s="107">
        <f t="shared" si="3"/>
      </c>
      <c r="S18" s="136"/>
      <c r="T18" s="6"/>
      <c r="U18" s="6"/>
    </row>
    <row r="19" spans="1:21" ht="14.25" thickBot="1">
      <c r="A19" s="6"/>
      <c r="B19" s="225"/>
      <c r="C19" s="221"/>
      <c r="D19" s="222"/>
      <c r="E19" s="243"/>
      <c r="F19" s="244"/>
      <c r="G19" s="200"/>
      <c r="H19" s="232"/>
      <c r="I19" s="233"/>
      <c r="J19" s="201">
        <f t="shared" si="0"/>
      </c>
      <c r="K19" s="202"/>
      <c r="L19" s="203"/>
      <c r="M19" s="101">
        <f t="shared" si="1"/>
      </c>
      <c r="N19" s="203"/>
      <c r="O19" s="204">
        <f t="shared" si="2"/>
      </c>
      <c r="P19" s="205"/>
      <c r="Q19" s="200"/>
      <c r="R19" s="126">
        <f t="shared" si="3"/>
      </c>
      <c r="S19" s="136"/>
      <c r="T19" s="6"/>
      <c r="U19" s="6"/>
    </row>
    <row r="20" spans="1:21" ht="13.5">
      <c r="A20" s="6"/>
      <c r="B20" s="16"/>
      <c r="C20" s="17"/>
      <c r="D20" s="17"/>
      <c r="E20" s="17"/>
      <c r="F20" s="16"/>
      <c r="G20" s="16"/>
      <c r="H20" s="16"/>
      <c r="I20" s="16"/>
      <c r="J20" s="16"/>
      <c r="K20" s="6"/>
      <c r="L20" s="16"/>
      <c r="M20" s="16"/>
      <c r="N20" s="16"/>
      <c r="O20" s="16"/>
      <c r="P20" s="16"/>
      <c r="Q20" s="6"/>
      <c r="R20" s="16"/>
      <c r="S20" s="16"/>
      <c r="T20" s="6"/>
      <c r="U20" s="6"/>
    </row>
    <row r="21" spans="1:21" ht="13.5">
      <c r="A21" s="6"/>
      <c r="B21" s="16"/>
      <c r="C21" s="17"/>
      <c r="D21" s="17"/>
      <c r="E21" s="17"/>
      <c r="F21" s="16"/>
      <c r="G21" s="16"/>
      <c r="H21" s="16"/>
      <c r="I21" s="16"/>
      <c r="J21" s="16"/>
      <c r="K21" s="6"/>
      <c r="L21" s="16"/>
      <c r="M21" s="16"/>
      <c r="N21" s="16"/>
      <c r="O21" s="16"/>
      <c r="P21" s="16"/>
      <c r="Q21" s="6"/>
      <c r="R21" s="16"/>
      <c r="S21" s="16"/>
      <c r="T21" s="6"/>
      <c r="U21" s="6"/>
    </row>
    <row r="22" spans="1:21" ht="13.5">
      <c r="A22" s="6"/>
      <c r="B22" s="16"/>
      <c r="C22" s="17"/>
      <c r="D22" s="17"/>
      <c r="E22" s="17"/>
      <c r="F22" s="16"/>
      <c r="G22" s="16"/>
      <c r="H22" s="16"/>
      <c r="I22" s="16"/>
      <c r="J22" s="16"/>
      <c r="K22" s="6"/>
      <c r="L22" s="16"/>
      <c r="M22" s="16"/>
      <c r="N22" s="16"/>
      <c r="O22" s="16"/>
      <c r="P22" s="16"/>
      <c r="Q22" s="6"/>
      <c r="R22" s="16"/>
      <c r="S22" s="16"/>
      <c r="T22" s="6"/>
      <c r="U22" s="6"/>
    </row>
    <row r="23" spans="1:21" ht="12.75">
      <c r="A23" s="6"/>
      <c r="B23" s="16"/>
      <c r="C23" s="17"/>
      <c r="D23" s="17"/>
      <c r="E23" s="17"/>
      <c r="F23" s="16"/>
      <c r="G23" s="16"/>
      <c r="H23" s="16"/>
      <c r="I23" s="16"/>
      <c r="J23" s="16"/>
      <c r="K23" s="6"/>
      <c r="L23" s="16"/>
      <c r="M23" s="16"/>
      <c r="N23" s="16"/>
      <c r="O23" s="16"/>
      <c r="P23" s="16"/>
      <c r="Q23" s="6"/>
      <c r="R23" s="16"/>
      <c r="S23" s="16"/>
      <c r="T23" s="6"/>
      <c r="U23" s="6"/>
    </row>
    <row r="24" spans="1:21" ht="13.5" thickBot="1">
      <c r="A24" s="6"/>
      <c r="B24" s="6"/>
      <c r="C24" s="6"/>
      <c r="D24" s="6"/>
      <c r="E24" s="6"/>
      <c r="F24" s="6"/>
      <c r="G24" s="6"/>
      <c r="H24" s="6"/>
      <c r="I24" s="6"/>
      <c r="J24" s="6"/>
      <c r="K24" s="6"/>
      <c r="L24" s="6"/>
      <c r="M24" s="6"/>
      <c r="N24" s="6"/>
      <c r="O24" s="6"/>
      <c r="P24" s="6"/>
      <c r="Q24" s="6"/>
      <c r="R24" s="6"/>
      <c r="S24" s="6"/>
      <c r="T24" s="6"/>
      <c r="U24" s="6"/>
    </row>
    <row r="25" spans="1:20" ht="20.25" customHeight="1">
      <c r="A25" s="6"/>
      <c r="B25" s="251" t="s">
        <v>8</v>
      </c>
      <c r="C25" s="249"/>
      <c r="D25" s="249"/>
      <c r="E25" s="252"/>
      <c r="F25" s="248" t="s">
        <v>135</v>
      </c>
      <c r="G25" s="249"/>
      <c r="H25" s="250"/>
      <c r="I25" s="134"/>
      <c r="J25" s="144"/>
      <c r="K25" s="238" t="s">
        <v>3</v>
      </c>
      <c r="L25" s="239"/>
      <c r="M25" s="239"/>
      <c r="N25" s="239"/>
      <c r="O25" s="239"/>
      <c r="P25" s="239"/>
      <c r="Q25" s="239"/>
      <c r="R25" s="240"/>
      <c r="T25" s="6"/>
    </row>
    <row r="26" spans="1:20" ht="12.75">
      <c r="A26" s="6"/>
      <c r="B26" s="129"/>
      <c r="C26" s="16"/>
      <c r="D26" s="16"/>
      <c r="E26" s="16"/>
      <c r="F26" s="19"/>
      <c r="G26" s="16"/>
      <c r="H26" s="16"/>
      <c r="I26" s="21"/>
      <c r="J26" s="16"/>
      <c r="K26" s="21"/>
      <c r="L26" s="16"/>
      <c r="M26" s="16"/>
      <c r="N26" s="16"/>
      <c r="O26" s="16"/>
      <c r="P26" s="16"/>
      <c r="Q26" s="16"/>
      <c r="R26" s="20"/>
      <c r="T26" s="6"/>
    </row>
    <row r="27" spans="1:20" ht="18" customHeight="1">
      <c r="A27" s="6"/>
      <c r="B27" s="156"/>
      <c r="C27" s="157"/>
      <c r="D27" s="157"/>
      <c r="E27" s="157"/>
      <c r="F27" s="158"/>
      <c r="G27" s="157"/>
      <c r="H27" s="157"/>
      <c r="I27" s="135"/>
      <c r="J27" s="157"/>
      <c r="K27" s="264" t="s">
        <v>48</v>
      </c>
      <c r="L27" s="265"/>
      <c r="M27" s="265"/>
      <c r="N27" s="265"/>
      <c r="O27" s="265"/>
      <c r="P27" s="265"/>
      <c r="Q27" s="265"/>
      <c r="R27" s="266"/>
      <c r="T27" s="6"/>
    </row>
    <row r="28" spans="1:20" s="1" customFormat="1" ht="18" customHeight="1">
      <c r="A28" s="18"/>
      <c r="B28" s="261" t="s">
        <v>116</v>
      </c>
      <c r="C28" s="262"/>
      <c r="D28" s="262"/>
      <c r="E28" s="262"/>
      <c r="F28" s="262"/>
      <c r="G28" s="262"/>
      <c r="H28" s="263"/>
      <c r="I28" s="135"/>
      <c r="J28" s="157"/>
      <c r="K28" s="159" t="s">
        <v>4</v>
      </c>
      <c r="L28" s="160" t="s">
        <v>7</v>
      </c>
      <c r="M28" s="270" t="s">
        <v>72</v>
      </c>
      <c r="N28" s="271"/>
      <c r="O28" s="271"/>
      <c r="P28" s="272"/>
      <c r="Q28" s="270" t="s">
        <v>73</v>
      </c>
      <c r="R28" s="273"/>
      <c r="T28" s="18"/>
    </row>
    <row r="29" spans="1:18" ht="56.25" customHeight="1">
      <c r="A29" s="6"/>
      <c r="B29" s="130" t="s">
        <v>115</v>
      </c>
      <c r="C29" s="23" t="s">
        <v>11</v>
      </c>
      <c r="D29" s="24" t="s">
        <v>27</v>
      </c>
      <c r="E29" s="138"/>
      <c r="F29" s="132" t="s">
        <v>118</v>
      </c>
      <c r="G29" s="24" t="s">
        <v>120</v>
      </c>
      <c r="I29" s="133"/>
      <c r="J29" s="146"/>
      <c r="K29" s="26"/>
      <c r="L29" s="27"/>
      <c r="M29" s="95" t="s">
        <v>5</v>
      </c>
      <c r="N29" s="79" t="s">
        <v>12</v>
      </c>
      <c r="O29" s="80" t="s">
        <v>14</v>
      </c>
      <c r="P29" s="79" t="s">
        <v>16</v>
      </c>
      <c r="Q29" s="79" t="s">
        <v>13</v>
      </c>
      <c r="R29" s="117" t="s">
        <v>15</v>
      </c>
    </row>
    <row r="30" spans="1:20" ht="12.75">
      <c r="A30" s="5"/>
      <c r="B30" s="28"/>
      <c r="C30" s="29" t="s">
        <v>49</v>
      </c>
      <c r="D30" s="30" t="s">
        <v>0</v>
      </c>
      <c r="E30" s="139"/>
      <c r="F30" s="25"/>
      <c r="G30" s="30" t="s">
        <v>0</v>
      </c>
      <c r="I30" s="133"/>
      <c r="J30" s="146"/>
      <c r="K30" s="31"/>
      <c r="L30" s="32"/>
      <c r="M30" s="82" t="s">
        <v>0</v>
      </c>
      <c r="N30" s="83" t="s">
        <v>0</v>
      </c>
      <c r="O30" s="81" t="s">
        <v>0</v>
      </c>
      <c r="P30" s="81" t="s">
        <v>0</v>
      </c>
      <c r="Q30" s="81" t="s">
        <v>0</v>
      </c>
      <c r="R30" s="118" t="s">
        <v>0</v>
      </c>
      <c r="T30" s="5"/>
    </row>
    <row r="31" spans="1:20" ht="12.75">
      <c r="A31" s="5"/>
      <c r="B31" s="28"/>
      <c r="C31" s="29" t="s">
        <v>50</v>
      </c>
      <c r="D31" s="29" t="s">
        <v>51</v>
      </c>
      <c r="E31" s="140"/>
      <c r="F31" s="25"/>
      <c r="G31" s="33" t="s">
        <v>52</v>
      </c>
      <c r="I31" s="133"/>
      <c r="J31" s="146"/>
      <c r="K31" s="31" t="s">
        <v>53</v>
      </c>
      <c r="L31" s="32" t="s">
        <v>54</v>
      </c>
      <c r="M31" s="84" t="s">
        <v>55</v>
      </c>
      <c r="N31" s="81" t="s">
        <v>56</v>
      </c>
      <c r="O31" s="81" t="s">
        <v>57</v>
      </c>
      <c r="P31" s="81" t="s">
        <v>58</v>
      </c>
      <c r="Q31" s="81" t="s">
        <v>59</v>
      </c>
      <c r="R31" s="118" t="s">
        <v>60</v>
      </c>
      <c r="T31" s="5"/>
    </row>
    <row r="32" spans="1:20" ht="12.75">
      <c r="A32" s="5"/>
      <c r="B32" s="28"/>
      <c r="C32" s="34"/>
      <c r="D32" s="35" t="str">
        <f>"="&amp;R12&amp;"×"&amp;C31&amp;"÷100"</f>
        <v>=N×P÷100</v>
      </c>
      <c r="E32" s="141"/>
      <c r="F32" s="25"/>
      <c r="G32" s="36" t="str">
        <f>"="&amp;J12&amp;"-"&amp;O12&amp;"-"&amp;D31</f>
        <v>=F-K-Q</v>
      </c>
      <c r="I32" s="133"/>
      <c r="J32" s="146"/>
      <c r="K32" s="31"/>
      <c r="L32" s="32" t="str">
        <f>"="&amp;C11</f>
        <v>=B</v>
      </c>
      <c r="M32" s="84"/>
      <c r="N32" s="81"/>
      <c r="O32" s="85" t="str">
        <f>"="&amp;D31</f>
        <v>=Q</v>
      </c>
      <c r="P32" s="119"/>
      <c r="Q32" s="119"/>
      <c r="R32" s="120" t="str">
        <f>"="&amp;G31</f>
        <v>=R</v>
      </c>
      <c r="T32" s="5"/>
    </row>
    <row r="33" spans="1:20" ht="13.5" customHeight="1">
      <c r="A33" s="5"/>
      <c r="B33" s="28"/>
      <c r="C33" s="112"/>
      <c r="D33" s="108">
        <f aca="true" t="shared" si="4" ref="D33:D38">IF(R14="","",ROUND(R14*C33/100,2))</f>
      </c>
      <c r="E33" s="142"/>
      <c r="F33" s="25"/>
      <c r="G33" s="37">
        <f aca="true" t="shared" si="5" ref="G33:G38">IF(D33="","",J14-O14-D33)</f>
      </c>
      <c r="I33" s="133"/>
      <c r="J33" s="146"/>
      <c r="K33" s="279">
        <v>346</v>
      </c>
      <c r="L33" s="276" t="s">
        <v>133</v>
      </c>
      <c r="M33" s="92"/>
      <c r="N33" s="96"/>
      <c r="O33" s="99">
        <f aca="true" t="shared" si="6" ref="O33:O38">D33</f>
      </c>
      <c r="P33" s="92"/>
      <c r="Q33" s="96"/>
      <c r="R33" s="121">
        <f aca="true" t="shared" si="7" ref="R33:R38">IF(G33="","",G33)</f>
      </c>
      <c r="T33" s="5"/>
    </row>
    <row r="34" spans="1:20" ht="12.75">
      <c r="A34" s="5"/>
      <c r="B34" s="28"/>
      <c r="C34" s="113"/>
      <c r="D34" s="109">
        <f t="shared" si="4"/>
      </c>
      <c r="E34" s="142"/>
      <c r="F34" s="25"/>
      <c r="G34" s="38">
        <f t="shared" si="5"/>
      </c>
      <c r="I34" s="133"/>
      <c r="J34" s="146"/>
      <c r="K34" s="280"/>
      <c r="L34" s="277"/>
      <c r="M34" s="93"/>
      <c r="N34" s="97"/>
      <c r="O34" s="122">
        <f t="shared" si="6"/>
      </c>
      <c r="P34" s="93"/>
      <c r="Q34" s="97"/>
      <c r="R34" s="123">
        <f t="shared" si="7"/>
      </c>
      <c r="T34" s="5"/>
    </row>
    <row r="35" spans="1:20" ht="12.75">
      <c r="A35" s="5"/>
      <c r="B35" s="28"/>
      <c r="C35" s="113"/>
      <c r="D35" s="109">
        <f t="shared" si="4"/>
      </c>
      <c r="E35" s="142"/>
      <c r="F35" s="25"/>
      <c r="G35" s="38">
        <f t="shared" si="5"/>
      </c>
      <c r="I35" s="133"/>
      <c r="J35" s="146"/>
      <c r="K35" s="280"/>
      <c r="L35" s="277"/>
      <c r="M35" s="93"/>
      <c r="N35" s="97"/>
      <c r="O35" s="99">
        <f t="shared" si="6"/>
      </c>
      <c r="P35" s="93"/>
      <c r="Q35" s="97"/>
      <c r="R35" s="123">
        <f t="shared" si="7"/>
      </c>
      <c r="T35" s="5"/>
    </row>
    <row r="36" spans="1:20" ht="12.75">
      <c r="A36" s="5"/>
      <c r="B36" s="28"/>
      <c r="C36" s="114"/>
      <c r="D36" s="110">
        <f t="shared" si="4"/>
      </c>
      <c r="E36" s="142"/>
      <c r="F36" s="25"/>
      <c r="G36" s="39">
        <f t="shared" si="5"/>
      </c>
      <c r="I36" s="133"/>
      <c r="J36" s="146"/>
      <c r="K36" s="280"/>
      <c r="L36" s="277"/>
      <c r="M36" s="93"/>
      <c r="N36" s="97"/>
      <c r="O36" s="122">
        <f t="shared" si="6"/>
      </c>
      <c r="P36" s="93"/>
      <c r="Q36" s="97"/>
      <c r="R36" s="123">
        <f t="shared" si="7"/>
      </c>
      <c r="T36" s="5"/>
    </row>
    <row r="37" spans="1:20" ht="12.75">
      <c r="A37" s="5"/>
      <c r="B37" s="28"/>
      <c r="C37" s="113"/>
      <c r="D37" s="109">
        <f t="shared" si="4"/>
      </c>
      <c r="E37" s="142"/>
      <c r="F37" s="25"/>
      <c r="G37" s="38">
        <f t="shared" si="5"/>
      </c>
      <c r="I37" s="133"/>
      <c r="J37" s="146"/>
      <c r="K37" s="280"/>
      <c r="L37" s="277"/>
      <c r="M37" s="93"/>
      <c r="N37" s="97"/>
      <c r="O37" s="122">
        <f t="shared" si="6"/>
      </c>
      <c r="P37" s="93"/>
      <c r="Q37" s="97"/>
      <c r="R37" s="123">
        <f t="shared" si="7"/>
      </c>
      <c r="T37" s="5"/>
    </row>
    <row r="38" spans="1:20" ht="12.75">
      <c r="A38" s="5"/>
      <c r="B38" s="28"/>
      <c r="C38" s="115"/>
      <c r="D38" s="111">
        <f t="shared" si="4"/>
      </c>
      <c r="E38" s="142"/>
      <c r="F38" s="25"/>
      <c r="G38" s="40">
        <f t="shared" si="5"/>
      </c>
      <c r="I38" s="133"/>
      <c r="J38" s="146"/>
      <c r="K38" s="281"/>
      <c r="L38" s="278"/>
      <c r="M38" s="94"/>
      <c r="N38" s="98"/>
      <c r="O38" s="99">
        <f t="shared" si="6"/>
      </c>
      <c r="P38" s="94"/>
      <c r="Q38" s="98"/>
      <c r="R38" s="121">
        <f t="shared" si="7"/>
      </c>
      <c r="T38" s="5"/>
    </row>
    <row r="39" spans="1:20" ht="17.25" customHeight="1">
      <c r="A39" s="5"/>
      <c r="B39" s="28"/>
      <c r="C39" s="22"/>
      <c r="D39" s="22"/>
      <c r="E39" s="22"/>
      <c r="F39" s="25"/>
      <c r="G39" s="41"/>
      <c r="I39" s="133"/>
      <c r="J39" s="146"/>
      <c r="K39" s="274" t="s">
        <v>6</v>
      </c>
      <c r="L39" s="275"/>
      <c r="M39" s="169">
        <v>0</v>
      </c>
      <c r="N39" s="169">
        <v>0</v>
      </c>
      <c r="O39" s="170">
        <f>SUM(O33:O38)</f>
        <v>0</v>
      </c>
      <c r="P39" s="169">
        <v>0</v>
      </c>
      <c r="Q39" s="169">
        <v>0</v>
      </c>
      <c r="R39" s="171">
        <f>SUM(R33:R38)</f>
        <v>0</v>
      </c>
      <c r="T39" s="5"/>
    </row>
    <row r="40" spans="1:20" ht="12.75">
      <c r="A40" s="5"/>
      <c r="B40" s="28"/>
      <c r="C40" s="22"/>
      <c r="D40" s="22"/>
      <c r="E40" s="22"/>
      <c r="F40" s="143"/>
      <c r="G40" s="22"/>
      <c r="H40" s="41"/>
      <c r="I40" s="147"/>
      <c r="J40" s="146"/>
      <c r="K40" s="42"/>
      <c r="L40" s="43"/>
      <c r="M40" s="87"/>
      <c r="N40" s="87"/>
      <c r="O40" s="87"/>
      <c r="P40" s="87"/>
      <c r="Q40" s="87"/>
      <c r="R40" s="88"/>
      <c r="T40" s="5"/>
    </row>
    <row r="41" spans="1:20" ht="12.75">
      <c r="A41" s="5"/>
      <c r="B41" s="28"/>
      <c r="C41" s="22"/>
      <c r="D41" s="22"/>
      <c r="E41" s="22"/>
      <c r="F41" s="143"/>
      <c r="G41" s="22"/>
      <c r="H41" s="41"/>
      <c r="I41" s="147"/>
      <c r="J41" s="146"/>
      <c r="K41" s="44"/>
      <c r="L41" s="45"/>
      <c r="M41" s="59"/>
      <c r="N41" s="59"/>
      <c r="O41" s="59"/>
      <c r="P41" s="59"/>
      <c r="Q41" s="59"/>
      <c r="R41" s="60"/>
      <c r="T41" s="5"/>
    </row>
    <row r="42" spans="1:20" ht="18" customHeight="1">
      <c r="A42" s="5"/>
      <c r="B42" s="161"/>
      <c r="C42" s="162"/>
      <c r="D42" s="162"/>
      <c r="E42" s="162"/>
      <c r="F42" s="163"/>
      <c r="G42" s="162"/>
      <c r="H42" s="164"/>
      <c r="I42" s="165"/>
      <c r="J42" s="166"/>
      <c r="K42" s="267" t="s">
        <v>31</v>
      </c>
      <c r="L42" s="268"/>
      <c r="M42" s="268"/>
      <c r="N42" s="268"/>
      <c r="O42" s="268"/>
      <c r="P42" s="268"/>
      <c r="Q42" s="268"/>
      <c r="R42" s="269"/>
      <c r="T42" s="5"/>
    </row>
    <row r="43" spans="1:20" ht="18" customHeight="1">
      <c r="A43" s="5"/>
      <c r="B43" s="214" t="s">
        <v>18</v>
      </c>
      <c r="C43" s="215"/>
      <c r="D43" s="215"/>
      <c r="E43" s="215"/>
      <c r="F43" s="215"/>
      <c r="G43" s="215"/>
      <c r="H43" s="216"/>
      <c r="I43" s="161"/>
      <c r="J43" s="166"/>
      <c r="K43" s="167" t="s">
        <v>4</v>
      </c>
      <c r="L43" s="168" t="s">
        <v>7</v>
      </c>
      <c r="M43" s="270" t="s">
        <v>72</v>
      </c>
      <c r="N43" s="271"/>
      <c r="O43" s="271"/>
      <c r="P43" s="272"/>
      <c r="Q43" s="270" t="s">
        <v>73</v>
      </c>
      <c r="R43" s="273"/>
      <c r="T43" s="5"/>
    </row>
    <row r="44" spans="1:20" ht="55.5" customHeight="1">
      <c r="A44" s="5"/>
      <c r="B44" s="131" t="s">
        <v>117</v>
      </c>
      <c r="C44" s="24" t="s">
        <v>28</v>
      </c>
      <c r="F44" s="132" t="s">
        <v>119</v>
      </c>
      <c r="G44" s="24" t="s">
        <v>120</v>
      </c>
      <c r="I44" s="133"/>
      <c r="J44" s="146"/>
      <c r="K44" s="145"/>
      <c r="L44" s="137"/>
      <c r="M44" s="89" t="s">
        <v>5</v>
      </c>
      <c r="N44" s="86" t="s">
        <v>12</v>
      </c>
      <c r="O44" s="86" t="s">
        <v>14</v>
      </c>
      <c r="P44" s="90" t="s">
        <v>16</v>
      </c>
      <c r="Q44" s="79" t="s">
        <v>13</v>
      </c>
      <c r="R44" s="117" t="s">
        <v>15</v>
      </c>
      <c r="T44" s="5"/>
    </row>
    <row r="45" spans="1:20" ht="12.75">
      <c r="A45" s="5"/>
      <c r="B45" s="28"/>
      <c r="C45" s="30" t="s">
        <v>0</v>
      </c>
      <c r="F45" s="25"/>
      <c r="G45" s="30" t="s">
        <v>0</v>
      </c>
      <c r="I45" s="133"/>
      <c r="J45" s="146"/>
      <c r="K45" s="31"/>
      <c r="L45" s="32"/>
      <c r="M45" s="81" t="s">
        <v>0</v>
      </c>
      <c r="N45" s="83" t="s">
        <v>0</v>
      </c>
      <c r="O45" s="83" t="s">
        <v>0</v>
      </c>
      <c r="P45" s="82" t="s">
        <v>0</v>
      </c>
      <c r="Q45" s="81" t="s">
        <v>0</v>
      </c>
      <c r="R45" s="118" t="s">
        <v>0</v>
      </c>
      <c r="T45" s="5"/>
    </row>
    <row r="46" spans="1:20" ht="12.75">
      <c r="A46" s="5"/>
      <c r="B46" s="28"/>
      <c r="C46" s="33" t="s">
        <v>61</v>
      </c>
      <c r="F46" s="25"/>
      <c r="G46" s="33" t="s">
        <v>62</v>
      </c>
      <c r="I46" s="133"/>
      <c r="J46" s="146"/>
      <c r="K46" s="31" t="s">
        <v>63</v>
      </c>
      <c r="L46" s="32" t="s">
        <v>64</v>
      </c>
      <c r="M46" s="81" t="s">
        <v>65</v>
      </c>
      <c r="N46" s="81" t="s">
        <v>66</v>
      </c>
      <c r="O46" s="81" t="s">
        <v>67</v>
      </c>
      <c r="P46" s="84" t="s">
        <v>68</v>
      </c>
      <c r="Q46" s="81" t="s">
        <v>69</v>
      </c>
      <c r="R46" s="118" t="s">
        <v>70</v>
      </c>
      <c r="T46" s="5"/>
    </row>
    <row r="47" spans="1:20" ht="12.75">
      <c r="A47" s="5"/>
      <c r="B47" s="28"/>
      <c r="C47" s="36" t="str">
        <f>"="&amp;R12</f>
        <v>=N</v>
      </c>
      <c r="F47" s="25"/>
      <c r="G47" s="36" t="str">
        <f>"="&amp;J12&amp;"-"&amp;O12&amp;"-"&amp;C46</f>
        <v>=F-K-S</v>
      </c>
      <c r="I47" s="133"/>
      <c r="J47" s="146"/>
      <c r="K47" s="31"/>
      <c r="L47" s="32" t="str">
        <f>"="&amp;C11</f>
        <v>=B</v>
      </c>
      <c r="M47" s="85" t="str">
        <f>"="&amp;C46</f>
        <v>=S</v>
      </c>
      <c r="N47" s="81"/>
      <c r="O47" s="81"/>
      <c r="P47" s="84"/>
      <c r="Q47" s="81"/>
      <c r="R47" s="120" t="str">
        <f>"="&amp;G46</f>
        <v>=T</v>
      </c>
      <c r="T47" s="5"/>
    </row>
    <row r="48" spans="1:20" ht="13.5" customHeight="1">
      <c r="A48" s="5"/>
      <c r="B48" s="28"/>
      <c r="C48" s="37">
        <f aca="true" t="shared" si="8" ref="C48:C53">R14</f>
      </c>
      <c r="F48" s="25"/>
      <c r="G48" s="37">
        <f aca="true" t="shared" si="9" ref="G48:G53">IF(C48="","",J14-O14-C48)</f>
      </c>
      <c r="I48" s="133"/>
      <c r="J48" s="146"/>
      <c r="K48" s="279">
        <v>346</v>
      </c>
      <c r="L48" s="276" t="s">
        <v>133</v>
      </c>
      <c r="M48" s="99">
        <f aca="true" t="shared" si="10" ref="M48:M53">C48</f>
      </c>
      <c r="N48" s="92"/>
      <c r="O48" s="92"/>
      <c r="P48" s="92"/>
      <c r="Q48" s="96"/>
      <c r="R48" s="121">
        <f aca="true" t="shared" si="11" ref="R48:R53">IF(G48="","",G48)</f>
      </c>
      <c r="T48" s="5"/>
    </row>
    <row r="49" spans="1:20" ht="12.75">
      <c r="A49" s="5"/>
      <c r="B49" s="28"/>
      <c r="C49" s="38">
        <f t="shared" si="8"/>
      </c>
      <c r="F49" s="25"/>
      <c r="G49" s="38">
        <f t="shared" si="9"/>
      </c>
      <c r="I49" s="133"/>
      <c r="J49" s="146"/>
      <c r="K49" s="280"/>
      <c r="L49" s="277"/>
      <c r="M49" s="100">
        <f t="shared" si="10"/>
      </c>
      <c r="N49" s="93"/>
      <c r="O49" s="93"/>
      <c r="P49" s="93"/>
      <c r="Q49" s="97"/>
      <c r="R49" s="123">
        <f t="shared" si="11"/>
      </c>
      <c r="T49" s="5"/>
    </row>
    <row r="50" spans="1:20" ht="12.75">
      <c r="A50" s="5"/>
      <c r="B50" s="28"/>
      <c r="C50" s="38">
        <f t="shared" si="8"/>
      </c>
      <c r="F50" s="25"/>
      <c r="G50" s="38">
        <f t="shared" si="9"/>
      </c>
      <c r="I50" s="133"/>
      <c r="J50" s="146"/>
      <c r="K50" s="280"/>
      <c r="L50" s="277"/>
      <c r="M50" s="99">
        <f t="shared" si="10"/>
      </c>
      <c r="N50" s="93"/>
      <c r="O50" s="93"/>
      <c r="P50" s="93"/>
      <c r="Q50" s="97"/>
      <c r="R50" s="123">
        <f t="shared" si="11"/>
      </c>
      <c r="T50" s="5"/>
    </row>
    <row r="51" spans="1:20" ht="12.75">
      <c r="A51" s="5"/>
      <c r="B51" s="28"/>
      <c r="C51" s="39">
        <f t="shared" si="8"/>
      </c>
      <c r="F51" s="25"/>
      <c r="G51" s="39">
        <f t="shared" si="9"/>
      </c>
      <c r="I51" s="133"/>
      <c r="J51" s="146"/>
      <c r="K51" s="280"/>
      <c r="L51" s="277"/>
      <c r="M51" s="100">
        <f t="shared" si="10"/>
      </c>
      <c r="N51" s="93"/>
      <c r="O51" s="93"/>
      <c r="P51" s="93"/>
      <c r="Q51" s="97"/>
      <c r="R51" s="123">
        <f t="shared" si="11"/>
      </c>
      <c r="T51" s="5"/>
    </row>
    <row r="52" spans="1:20" ht="12.75">
      <c r="A52" s="5"/>
      <c r="B52" s="28"/>
      <c r="C52" s="38">
        <f t="shared" si="8"/>
      </c>
      <c r="F52" s="25"/>
      <c r="G52" s="38">
        <f t="shared" si="9"/>
      </c>
      <c r="I52" s="133"/>
      <c r="J52" s="146"/>
      <c r="K52" s="280"/>
      <c r="L52" s="277"/>
      <c r="M52" s="100">
        <f t="shared" si="10"/>
      </c>
      <c r="N52" s="93"/>
      <c r="O52" s="93"/>
      <c r="P52" s="93"/>
      <c r="Q52" s="97"/>
      <c r="R52" s="123">
        <f t="shared" si="11"/>
      </c>
      <c r="T52" s="5"/>
    </row>
    <row r="53" spans="1:20" ht="12.75">
      <c r="A53" s="5"/>
      <c r="B53" s="28"/>
      <c r="C53" s="40">
        <f t="shared" si="8"/>
      </c>
      <c r="F53" s="25"/>
      <c r="G53" s="40">
        <f t="shared" si="9"/>
      </c>
      <c r="I53" s="133"/>
      <c r="J53" s="146"/>
      <c r="K53" s="281"/>
      <c r="L53" s="278"/>
      <c r="M53" s="99">
        <f t="shared" si="10"/>
      </c>
      <c r="N53" s="94"/>
      <c r="O53" s="94"/>
      <c r="P53" s="94"/>
      <c r="Q53" s="98"/>
      <c r="R53" s="121">
        <f t="shared" si="11"/>
      </c>
      <c r="T53" s="5"/>
    </row>
    <row r="54" spans="1:20" ht="18" customHeight="1" thickBot="1">
      <c r="A54" s="5"/>
      <c r="B54" s="46"/>
      <c r="C54" s="47"/>
      <c r="D54" s="47"/>
      <c r="E54" s="47"/>
      <c r="F54" s="48"/>
      <c r="G54" s="47"/>
      <c r="H54" s="47"/>
      <c r="I54" s="28"/>
      <c r="J54" s="22"/>
      <c r="K54" s="236" t="s">
        <v>6</v>
      </c>
      <c r="L54" s="237"/>
      <c r="M54" s="172">
        <f>SUM(M48:M53)</f>
        <v>0</v>
      </c>
      <c r="N54" s="173">
        <v>0</v>
      </c>
      <c r="O54" s="173">
        <v>0</v>
      </c>
      <c r="P54" s="174">
        <v>0</v>
      </c>
      <c r="Q54" s="173">
        <v>0</v>
      </c>
      <c r="R54" s="175">
        <f>SUM(R48:R53)</f>
        <v>0</v>
      </c>
      <c r="T54" s="5"/>
    </row>
    <row r="55" spans="1:21" ht="12.75">
      <c r="A55" s="5"/>
      <c r="B55" s="5"/>
      <c r="C55" s="5"/>
      <c r="D55" s="5"/>
      <c r="E55" s="5"/>
      <c r="F55" s="5"/>
      <c r="G55" s="5"/>
      <c r="H55" s="5"/>
      <c r="I55" s="5"/>
      <c r="J55" s="5"/>
      <c r="K55" s="5"/>
      <c r="L55" s="5"/>
      <c r="M55" s="5"/>
      <c r="N55" s="49"/>
      <c r="O55" s="49"/>
      <c r="P55" s="49"/>
      <c r="Q55" s="49"/>
      <c r="R55" s="124" t="s">
        <v>113</v>
      </c>
      <c r="T55" s="5"/>
      <c r="U55" s="5"/>
    </row>
    <row r="56" spans="1:21" ht="12.75">
      <c r="A56" s="5"/>
      <c r="C56" s="5"/>
      <c r="D56" s="5"/>
      <c r="E56" s="5"/>
      <c r="F56" s="5"/>
      <c r="G56" s="5"/>
      <c r="H56" s="5"/>
      <c r="I56" s="5"/>
      <c r="J56" s="5"/>
      <c r="K56" s="5"/>
      <c r="L56" s="5"/>
      <c r="M56" s="5"/>
      <c r="N56" s="5"/>
      <c r="O56" s="5"/>
      <c r="P56" s="5"/>
      <c r="Q56" s="5"/>
      <c r="R56" s="5"/>
      <c r="S56" s="5"/>
      <c r="T56" s="5"/>
      <c r="U56" s="5"/>
    </row>
    <row r="57" spans="1:20" ht="12.75">
      <c r="A57" s="5"/>
      <c r="B57" s="5"/>
      <c r="C57" s="5"/>
      <c r="D57" s="5"/>
      <c r="E57" s="5"/>
      <c r="F57" s="5"/>
      <c r="G57" s="5"/>
      <c r="H57" s="5"/>
      <c r="I57" s="5"/>
      <c r="J57" s="5"/>
      <c r="K57" s="5"/>
      <c r="L57" s="5"/>
      <c r="M57" s="5"/>
      <c r="N57" s="5"/>
      <c r="O57" s="5"/>
      <c r="P57" s="5"/>
      <c r="Q57" s="5"/>
      <c r="R57" s="5"/>
      <c r="S57" s="5"/>
      <c r="T57" s="5"/>
    </row>
    <row r="58" spans="1:21" ht="12.75">
      <c r="A58" s="5"/>
      <c r="B58" s="5"/>
      <c r="C58" s="5"/>
      <c r="D58" s="5"/>
      <c r="E58" s="5"/>
      <c r="F58" s="5"/>
      <c r="G58" s="5"/>
      <c r="H58" s="5"/>
      <c r="I58" s="5"/>
      <c r="J58" s="5"/>
      <c r="K58" s="5"/>
      <c r="L58" s="5"/>
      <c r="M58" s="5"/>
      <c r="N58" s="5"/>
      <c r="O58" s="5"/>
      <c r="P58" s="5"/>
      <c r="Q58" s="5"/>
      <c r="R58" s="5"/>
      <c r="S58" s="5"/>
      <c r="T58" s="5"/>
      <c r="U58" s="5"/>
    </row>
  </sheetData>
  <sheetProtection password="BFF7" sheet="1" objects="1" scenarios="1"/>
  <mergeCells count="45">
    <mergeCell ref="B28:H28"/>
    <mergeCell ref="M28:P28"/>
    <mergeCell ref="K42:R42"/>
    <mergeCell ref="B43:H43"/>
    <mergeCell ref="Q43:R43"/>
    <mergeCell ref="K39:L39"/>
    <mergeCell ref="B25:E25"/>
    <mergeCell ref="F25:H25"/>
    <mergeCell ref="K25:R25"/>
    <mergeCell ref="K27:R27"/>
    <mergeCell ref="E18:F18"/>
    <mergeCell ref="H18:I18"/>
    <mergeCell ref="E19:F19"/>
    <mergeCell ref="H19:I19"/>
    <mergeCell ref="B14:B19"/>
    <mergeCell ref="C14:D19"/>
    <mergeCell ref="E14:F14"/>
    <mergeCell ref="H14:I14"/>
    <mergeCell ref="E15:F15"/>
    <mergeCell ref="H15:I15"/>
    <mergeCell ref="E16:F16"/>
    <mergeCell ref="H16:I16"/>
    <mergeCell ref="E17:F17"/>
    <mergeCell ref="H17:I17"/>
    <mergeCell ref="H10:I10"/>
    <mergeCell ref="B11:B13"/>
    <mergeCell ref="C11:D13"/>
    <mergeCell ref="E11:F13"/>
    <mergeCell ref="H11:I11"/>
    <mergeCell ref="H12:I12"/>
    <mergeCell ref="H13:I13"/>
    <mergeCell ref="Q9:R9"/>
    <mergeCell ref="C10:D10"/>
    <mergeCell ref="Q28:R28"/>
    <mergeCell ref="K33:K38"/>
    <mergeCell ref="L33:L38"/>
    <mergeCell ref="B9:D9"/>
    <mergeCell ref="E9:K9"/>
    <mergeCell ref="L9:M9"/>
    <mergeCell ref="N9:P9"/>
    <mergeCell ref="E10:F10"/>
    <mergeCell ref="K48:K53"/>
    <mergeCell ref="L48:L53"/>
    <mergeCell ref="K54:L54"/>
    <mergeCell ref="M43:P43"/>
  </mergeCells>
  <printOptions/>
  <pageMargins left="0.9055118110236221" right="0.5511811023622047" top="0.5118110236220472" bottom="0.5905511811023623" header="0.5118110236220472" footer="0.5118110236220472"/>
  <pageSetup fitToHeight="1" fitToWidth="1" horizontalDpi="360" verticalDpi="360" orientation="landscape" paperSize="8" scale="6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showGridLines="0" zoomScale="75" zoomScaleNormal="75" zoomScaleSheetLayoutView="75" workbookViewId="0" topLeftCell="A1">
      <selection activeCell="A1" sqref="A1"/>
    </sheetView>
  </sheetViews>
  <sheetFormatPr defaultColWidth="9.00390625" defaultRowHeight="13.5"/>
  <cols>
    <col min="1" max="1" width="13.625" style="0" customWidth="1"/>
    <col min="2" max="2" width="8.25390625" style="0" customWidth="1"/>
    <col min="3" max="3" width="41.625" style="0" customWidth="1"/>
    <col min="4" max="4" width="6.50390625" style="0" bestFit="1" customWidth="1"/>
    <col min="5" max="5" width="4.50390625" style="0" bestFit="1" customWidth="1"/>
    <col min="6" max="9" width="25.625" style="0" customWidth="1"/>
    <col min="10" max="10" width="15.50390625" style="0" customWidth="1"/>
    <col min="11" max="11" width="15.375" style="0" customWidth="1"/>
    <col min="12" max="13" width="11.75390625" style="0" customWidth="1"/>
    <col min="14" max="14" width="11.50390625" style="0" customWidth="1"/>
    <col min="15" max="15" width="13.875" style="0" customWidth="1"/>
    <col min="16" max="17" width="14.25390625" style="0" customWidth="1"/>
    <col min="18" max="18" width="10.50390625" style="0" customWidth="1"/>
    <col min="19" max="19" width="14.25390625" style="0" customWidth="1"/>
    <col min="20" max="20" width="13.875" style="0" customWidth="1"/>
    <col min="21" max="21" width="14.50390625" style="0" customWidth="1"/>
    <col min="22" max="22" width="16.75390625" style="0" customWidth="1"/>
  </cols>
  <sheetData>
    <row r="1" spans="1:12" ht="21" customHeight="1">
      <c r="A1" s="49"/>
      <c r="B1" s="4" t="s">
        <v>29</v>
      </c>
      <c r="C1" s="49"/>
      <c r="D1" s="49"/>
      <c r="E1" s="49"/>
      <c r="F1" s="49"/>
      <c r="G1" s="49"/>
      <c r="H1" s="49"/>
      <c r="I1" s="49"/>
      <c r="J1" s="49"/>
      <c r="K1" s="49"/>
      <c r="L1" s="49"/>
    </row>
    <row r="2" spans="1:12" ht="12.75">
      <c r="A2" s="49"/>
      <c r="B2" s="2"/>
      <c r="C2" s="49"/>
      <c r="D2" s="49"/>
      <c r="E2" s="49"/>
      <c r="F2" s="49"/>
      <c r="G2" s="49"/>
      <c r="H2" s="49"/>
      <c r="I2" s="49"/>
      <c r="J2" s="49"/>
      <c r="K2" s="49"/>
      <c r="L2" s="49"/>
    </row>
    <row r="3" spans="1:12" ht="13.5" thickBot="1">
      <c r="A3" s="49"/>
      <c r="B3" s="49"/>
      <c r="C3" s="49"/>
      <c r="D3" s="49"/>
      <c r="E3" s="49"/>
      <c r="F3" s="49"/>
      <c r="G3" s="49"/>
      <c r="H3" s="49"/>
      <c r="I3" s="49"/>
      <c r="J3" s="49"/>
      <c r="K3" s="49"/>
      <c r="L3" s="49"/>
    </row>
    <row r="4" spans="1:12" ht="13.5" customHeight="1">
      <c r="A4" s="49"/>
      <c r="B4" s="50" t="s">
        <v>3</v>
      </c>
      <c r="C4" s="51"/>
      <c r="D4" s="51"/>
      <c r="E4" s="51"/>
      <c r="F4" s="51"/>
      <c r="G4" s="51"/>
      <c r="H4" s="51"/>
      <c r="I4" s="52"/>
      <c r="J4" s="53"/>
      <c r="K4" s="53"/>
      <c r="L4" s="49"/>
    </row>
    <row r="5" spans="1:12" s="1" customFormat="1" ht="13.5" customHeight="1">
      <c r="A5" s="54"/>
      <c r="B5" s="55"/>
      <c r="C5" s="56"/>
      <c r="D5" s="56"/>
      <c r="E5" s="56"/>
      <c r="F5" s="56"/>
      <c r="G5" s="56"/>
      <c r="H5" s="56"/>
      <c r="I5" s="57"/>
      <c r="J5" s="56"/>
      <c r="K5" s="56"/>
      <c r="L5" s="54"/>
    </row>
    <row r="6" spans="1:12" ht="12.75">
      <c r="A6" s="49"/>
      <c r="B6" s="58"/>
      <c r="C6" s="59"/>
      <c r="D6" s="59"/>
      <c r="E6" s="59"/>
      <c r="F6" s="59"/>
      <c r="G6" s="59"/>
      <c r="H6" s="59"/>
      <c r="I6" s="60"/>
      <c r="J6" s="59"/>
      <c r="K6" s="59"/>
      <c r="L6" s="49"/>
    </row>
    <row r="7" spans="1:12" ht="12.75">
      <c r="A7" s="49"/>
      <c r="B7" s="58" t="s">
        <v>32</v>
      </c>
      <c r="C7" s="59"/>
      <c r="D7" s="59"/>
      <c r="E7" s="59"/>
      <c r="F7" s="59"/>
      <c r="G7" s="59"/>
      <c r="H7" s="59"/>
      <c r="I7" s="60"/>
      <c r="J7" s="59"/>
      <c r="K7" s="59"/>
      <c r="L7" s="49"/>
    </row>
    <row r="8" spans="1:12" ht="12.75">
      <c r="A8" s="49"/>
      <c r="B8" s="58"/>
      <c r="C8" s="59"/>
      <c r="D8" s="59"/>
      <c r="E8" s="59"/>
      <c r="F8" s="59"/>
      <c r="G8" s="59"/>
      <c r="H8" s="59"/>
      <c r="I8" s="60"/>
      <c r="J8" s="59"/>
      <c r="K8" s="59"/>
      <c r="L8" s="49"/>
    </row>
    <row r="9" spans="1:12" ht="12.75">
      <c r="A9" s="49"/>
      <c r="B9" s="285" t="s">
        <v>74</v>
      </c>
      <c r="C9" s="286"/>
      <c r="D9" s="286"/>
      <c r="E9" s="287"/>
      <c r="F9" s="61" t="str">
        <f>'ｸﾛﾑ及び3価ｸﾛﾑ化合物'!C14</f>
        <v>クロム及び３価クロム化合物</v>
      </c>
      <c r="G9" s="61" t="str">
        <f>ﾆｯｹﾙ!C14</f>
        <v>ニッケル</v>
      </c>
      <c r="H9" s="61" t="str">
        <f>'ﾏﾝｶﾞﾝ及びその化合物'!C14</f>
        <v>マンガン及びその化合物</v>
      </c>
      <c r="I9" s="62" t="str">
        <f>'ﾓﾘﾌﾞﾃﾞﾝ及びその化合物'!C14</f>
        <v>モリブデン及びその化合物</v>
      </c>
      <c r="J9" s="59"/>
      <c r="K9" s="59"/>
      <c r="L9" s="49"/>
    </row>
    <row r="10" spans="1:12" ht="12.75">
      <c r="A10" s="49"/>
      <c r="B10" s="288" t="s">
        <v>75</v>
      </c>
      <c r="C10" s="286"/>
      <c r="D10" s="286"/>
      <c r="E10" s="287"/>
      <c r="F10" s="61">
        <f>'ｸﾛﾑ及び3価ｸﾛﾑ化合物'!K33</f>
        <v>68</v>
      </c>
      <c r="G10" s="61">
        <f>ﾆｯｹﾙ!K33</f>
        <v>231</v>
      </c>
      <c r="H10" s="61">
        <f>'ﾏﾝｶﾞﾝ及びその化合物'!K33</f>
        <v>311</v>
      </c>
      <c r="I10" s="62">
        <f>'ﾓﾘﾌﾞﾃﾞﾝ及びその化合物'!K33</f>
        <v>346</v>
      </c>
      <c r="J10" s="59"/>
      <c r="K10" s="59"/>
      <c r="L10" s="49"/>
    </row>
    <row r="11" spans="1:12" ht="26.25">
      <c r="A11" s="49"/>
      <c r="B11" s="289" t="s">
        <v>76</v>
      </c>
      <c r="C11" s="63" t="s">
        <v>77</v>
      </c>
      <c r="D11" s="64" t="s">
        <v>79</v>
      </c>
      <c r="E11" s="65" t="s">
        <v>80</v>
      </c>
      <c r="F11" s="66">
        <f>'ｸﾛﾑ及び3価ｸﾛﾑ化合物'!M39</f>
        <v>0</v>
      </c>
      <c r="G11" s="66">
        <f>ﾆｯｹﾙ!M39</f>
        <v>0</v>
      </c>
      <c r="H11" s="66">
        <f>'ﾏﾝｶﾞﾝ及びその化合物'!M39</f>
        <v>0</v>
      </c>
      <c r="I11" s="67">
        <f>'ﾓﾘﾌﾞﾃﾞﾝ及びその化合物'!M39</f>
        <v>0</v>
      </c>
      <c r="J11" s="59"/>
      <c r="K11" s="59"/>
      <c r="L11" s="49"/>
    </row>
    <row r="12" spans="1:12" ht="26.25">
      <c r="A12" s="49"/>
      <c r="B12" s="290"/>
      <c r="C12" s="63" t="s">
        <v>78</v>
      </c>
      <c r="D12" s="64" t="s">
        <v>81</v>
      </c>
      <c r="E12" s="65" t="s">
        <v>82</v>
      </c>
      <c r="F12" s="66">
        <f>'ｸﾛﾑ及び3価ｸﾛﾑ化合物'!N39</f>
        <v>0</v>
      </c>
      <c r="G12" s="66">
        <f>ﾆｯｹﾙ!N39</f>
        <v>0</v>
      </c>
      <c r="H12" s="66">
        <f>'ﾏﾝｶﾞﾝ及びその化合物'!N39</f>
        <v>0</v>
      </c>
      <c r="I12" s="67">
        <f>'ﾓﾘﾌﾞﾃﾞﾝ及びその化合物'!N39</f>
        <v>0</v>
      </c>
      <c r="J12" s="59"/>
      <c r="K12" s="59"/>
      <c r="L12" s="49"/>
    </row>
    <row r="13" spans="1:12" ht="26.25">
      <c r="A13" s="49"/>
      <c r="B13" s="290"/>
      <c r="C13" s="63" t="s">
        <v>95</v>
      </c>
      <c r="D13" s="64" t="s">
        <v>83</v>
      </c>
      <c r="E13" s="65" t="s">
        <v>85</v>
      </c>
      <c r="F13" s="66">
        <f>'ｸﾛﾑ及び3価ｸﾛﾑ化合物'!O39</f>
        <v>0</v>
      </c>
      <c r="G13" s="66">
        <f>ﾆｯｹﾙ!O39</f>
        <v>0</v>
      </c>
      <c r="H13" s="66">
        <f>'ﾏﾝｶﾞﾝ及びその化合物'!O39</f>
        <v>0</v>
      </c>
      <c r="I13" s="67">
        <f>'ﾓﾘﾌﾞﾃﾞﾝ及びその化合物'!O39</f>
        <v>0</v>
      </c>
      <c r="J13" s="59"/>
      <c r="K13" s="59"/>
      <c r="L13" s="49"/>
    </row>
    <row r="14" spans="1:12" ht="26.25">
      <c r="A14" s="49"/>
      <c r="B14" s="291"/>
      <c r="C14" s="68" t="s">
        <v>96</v>
      </c>
      <c r="D14" s="64" t="s">
        <v>83</v>
      </c>
      <c r="E14" s="69" t="s">
        <v>86</v>
      </c>
      <c r="F14" s="66">
        <f>'ｸﾛﾑ及び3価ｸﾛﾑ化合物'!P39</f>
        <v>0</v>
      </c>
      <c r="G14" s="66">
        <f>ﾆｯｹﾙ!P39</f>
        <v>0</v>
      </c>
      <c r="H14" s="66">
        <f>'ﾏﾝｶﾞﾝ及びその化合物'!P39</f>
        <v>0</v>
      </c>
      <c r="I14" s="67">
        <f>'ﾓﾘﾌﾞﾃﾞﾝ及びその化合物'!P39</f>
        <v>0</v>
      </c>
      <c r="J14" s="59"/>
      <c r="K14" s="59"/>
      <c r="L14" s="49"/>
    </row>
    <row r="15" spans="1:12" ht="26.25">
      <c r="A15" s="49"/>
      <c r="B15" s="289" t="s">
        <v>73</v>
      </c>
      <c r="C15" s="68" t="s">
        <v>97</v>
      </c>
      <c r="D15" s="64" t="s">
        <v>84</v>
      </c>
      <c r="E15" s="69" t="s">
        <v>87</v>
      </c>
      <c r="F15" s="66">
        <f>'ｸﾛﾑ及び3価ｸﾛﾑ化合物'!Q39</f>
        <v>0</v>
      </c>
      <c r="G15" s="66">
        <f>ﾆｯｹﾙ!Q39</f>
        <v>0</v>
      </c>
      <c r="H15" s="66">
        <f>'ﾏﾝｶﾞﾝ及びその化合物'!Q39</f>
        <v>0</v>
      </c>
      <c r="I15" s="67">
        <f>'ﾓﾘﾌﾞﾃﾞﾝ及びその化合物'!Q39</f>
        <v>0</v>
      </c>
      <c r="J15" s="59"/>
      <c r="K15" s="59"/>
      <c r="L15" s="49"/>
    </row>
    <row r="16" spans="1:12" ht="26.25">
      <c r="A16" s="49"/>
      <c r="B16" s="291"/>
      <c r="C16" s="68" t="s">
        <v>98</v>
      </c>
      <c r="D16" s="64" t="s">
        <v>83</v>
      </c>
      <c r="E16" s="69" t="s">
        <v>88</v>
      </c>
      <c r="F16" s="66">
        <f>'ｸﾛﾑ及び3価ｸﾛﾑ化合物'!R39</f>
        <v>0</v>
      </c>
      <c r="G16" s="66">
        <f>ﾆｯｹﾙ!R39</f>
        <v>0</v>
      </c>
      <c r="H16" s="66">
        <f>'ﾏﾝｶﾞﾝ及びその化合物'!R39</f>
        <v>0</v>
      </c>
      <c r="I16" s="67">
        <f>'ﾓﾘﾌﾞﾃﾞﾝ及びその化合物'!R39</f>
        <v>0</v>
      </c>
      <c r="J16" s="59"/>
      <c r="K16" s="59"/>
      <c r="L16" s="49"/>
    </row>
    <row r="17" spans="1:12" ht="12.75">
      <c r="A17" s="49"/>
      <c r="B17" s="58"/>
      <c r="C17" s="59"/>
      <c r="D17" s="59"/>
      <c r="E17" s="59"/>
      <c r="F17" s="59"/>
      <c r="G17" s="59"/>
      <c r="H17" s="59"/>
      <c r="I17" s="60"/>
      <c r="J17" s="59"/>
      <c r="K17" s="59"/>
      <c r="L17" s="49"/>
    </row>
    <row r="18" spans="1:12" ht="12.75">
      <c r="A18" s="49"/>
      <c r="B18" s="70"/>
      <c r="C18" s="71"/>
      <c r="D18" s="71"/>
      <c r="E18" s="71"/>
      <c r="F18" s="59"/>
      <c r="G18" s="59"/>
      <c r="H18" s="59"/>
      <c r="I18" s="60"/>
      <c r="J18" s="59"/>
      <c r="K18" s="59"/>
      <c r="L18" s="49"/>
    </row>
    <row r="19" spans="1:12" ht="12.75">
      <c r="A19" s="49"/>
      <c r="B19" s="72" t="s">
        <v>31</v>
      </c>
      <c r="C19" s="71"/>
      <c r="D19" s="71"/>
      <c r="E19" s="71"/>
      <c r="F19" s="59"/>
      <c r="G19" s="59"/>
      <c r="H19" s="59"/>
      <c r="I19" s="60"/>
      <c r="J19" s="59"/>
      <c r="K19" s="59"/>
      <c r="L19" s="49"/>
    </row>
    <row r="20" spans="1:12" ht="12.75">
      <c r="A20" s="49"/>
      <c r="B20" s="58"/>
      <c r="C20" s="59"/>
      <c r="D20" s="59"/>
      <c r="E20" s="59"/>
      <c r="F20" s="59"/>
      <c r="G20" s="59"/>
      <c r="H20" s="59"/>
      <c r="I20" s="60"/>
      <c r="J20" s="59"/>
      <c r="K20" s="59"/>
      <c r="L20" s="49"/>
    </row>
    <row r="21" spans="1:12" ht="12.75">
      <c r="A21" s="49"/>
      <c r="B21" s="285" t="s">
        <v>74</v>
      </c>
      <c r="C21" s="286"/>
      <c r="D21" s="286"/>
      <c r="E21" s="287"/>
      <c r="F21" s="61" t="str">
        <f>'ｸﾛﾑ及び3価ｸﾛﾑ化合物'!C14</f>
        <v>クロム及び３価クロム化合物</v>
      </c>
      <c r="G21" s="61" t="str">
        <f>ﾆｯｹﾙ!C14</f>
        <v>ニッケル</v>
      </c>
      <c r="H21" s="61" t="str">
        <f>'ﾏﾝｶﾞﾝ及びその化合物'!C14</f>
        <v>マンガン及びその化合物</v>
      </c>
      <c r="I21" s="62" t="str">
        <f>'ﾓﾘﾌﾞﾃﾞﾝ及びその化合物'!C14</f>
        <v>モリブデン及びその化合物</v>
      </c>
      <c r="J21" s="59"/>
      <c r="K21" s="59"/>
      <c r="L21" s="49"/>
    </row>
    <row r="22" spans="1:12" ht="12.75">
      <c r="A22" s="49"/>
      <c r="B22" s="288" t="s">
        <v>75</v>
      </c>
      <c r="C22" s="286"/>
      <c r="D22" s="286"/>
      <c r="E22" s="287"/>
      <c r="F22" s="61">
        <f>'ｸﾛﾑ及び3価ｸﾛﾑ化合物'!K48</f>
        <v>68</v>
      </c>
      <c r="G22" s="61">
        <f>ﾆｯｹﾙ!K48</f>
        <v>231</v>
      </c>
      <c r="H22" s="61">
        <f>'ﾏﾝｶﾞﾝ及びその化合物'!K48</f>
        <v>311</v>
      </c>
      <c r="I22" s="62">
        <f>'ﾓﾘﾌﾞﾃﾞﾝ及びその化合物'!K48</f>
        <v>346</v>
      </c>
      <c r="J22" s="59"/>
      <c r="K22" s="59"/>
      <c r="L22" s="49"/>
    </row>
    <row r="23" spans="1:12" ht="26.25">
      <c r="A23" s="49"/>
      <c r="B23" s="289" t="s">
        <v>76</v>
      </c>
      <c r="C23" s="63" t="s">
        <v>99</v>
      </c>
      <c r="D23" s="64" t="s">
        <v>79</v>
      </c>
      <c r="E23" s="65" t="s">
        <v>89</v>
      </c>
      <c r="F23" s="66">
        <f>'ｸﾛﾑ及び3価ｸﾛﾑ化合物'!M54</f>
        <v>0</v>
      </c>
      <c r="G23" s="66">
        <f>ﾆｯｹﾙ!M54</f>
        <v>0</v>
      </c>
      <c r="H23" s="66">
        <f>'ﾏﾝｶﾞﾝ及びその化合物'!M54</f>
        <v>0</v>
      </c>
      <c r="I23" s="67">
        <f>'ﾓﾘﾌﾞﾃﾞﾝ及びその化合物'!M54</f>
        <v>0</v>
      </c>
      <c r="J23" s="59"/>
      <c r="K23" s="59"/>
      <c r="L23" s="49"/>
    </row>
    <row r="24" spans="1:12" ht="26.25">
      <c r="A24" s="49"/>
      <c r="B24" s="290"/>
      <c r="C24" s="63" t="s">
        <v>100</v>
      </c>
      <c r="D24" s="64" t="s">
        <v>81</v>
      </c>
      <c r="E24" s="65" t="s">
        <v>90</v>
      </c>
      <c r="F24" s="66">
        <f>'ｸﾛﾑ及び3価ｸﾛﾑ化合物'!N54</f>
        <v>0</v>
      </c>
      <c r="G24" s="66">
        <f>ﾆｯｹﾙ!N54</f>
        <v>0</v>
      </c>
      <c r="H24" s="66">
        <f>'ﾏﾝｶﾞﾝ及びその化合物'!N54</f>
        <v>0</v>
      </c>
      <c r="I24" s="67">
        <f>'ﾓﾘﾌﾞﾃﾞﾝ及びその化合物'!N54</f>
        <v>0</v>
      </c>
      <c r="J24" s="59"/>
      <c r="K24" s="59"/>
      <c r="L24" s="49"/>
    </row>
    <row r="25" spans="1:12" ht="26.25">
      <c r="A25" s="49"/>
      <c r="B25" s="290"/>
      <c r="C25" s="63" t="s">
        <v>101</v>
      </c>
      <c r="D25" s="64" t="s">
        <v>83</v>
      </c>
      <c r="E25" s="65" t="s">
        <v>91</v>
      </c>
      <c r="F25" s="66">
        <f>'ｸﾛﾑ及び3価ｸﾛﾑ化合物'!O54</f>
        <v>0</v>
      </c>
      <c r="G25" s="66">
        <f>ﾆｯｹﾙ!O54</f>
        <v>0</v>
      </c>
      <c r="H25" s="66">
        <f>'ﾏﾝｶﾞﾝ及びその化合物'!O54</f>
        <v>0</v>
      </c>
      <c r="I25" s="67">
        <f>'ﾓﾘﾌﾞﾃﾞﾝ及びその化合物'!O54</f>
        <v>0</v>
      </c>
      <c r="J25" s="59"/>
      <c r="K25" s="59"/>
      <c r="L25" s="49"/>
    </row>
    <row r="26" spans="1:12" ht="26.25">
      <c r="A26" s="49"/>
      <c r="B26" s="291"/>
      <c r="C26" s="68" t="s">
        <v>102</v>
      </c>
      <c r="D26" s="64" t="s">
        <v>83</v>
      </c>
      <c r="E26" s="69" t="s">
        <v>92</v>
      </c>
      <c r="F26" s="66">
        <f>'ｸﾛﾑ及び3価ｸﾛﾑ化合物'!P54</f>
        <v>0</v>
      </c>
      <c r="G26" s="66">
        <f>ﾆｯｹﾙ!P54</f>
        <v>0</v>
      </c>
      <c r="H26" s="66">
        <f>'ﾏﾝｶﾞﾝ及びその化合物'!P54</f>
        <v>0</v>
      </c>
      <c r="I26" s="67">
        <f>'ﾓﾘﾌﾞﾃﾞﾝ及びその化合物'!P54</f>
        <v>0</v>
      </c>
      <c r="J26" s="59"/>
      <c r="K26" s="59"/>
      <c r="L26" s="49"/>
    </row>
    <row r="27" spans="1:12" ht="26.25">
      <c r="A27" s="49"/>
      <c r="B27" s="289" t="s">
        <v>73</v>
      </c>
      <c r="C27" s="68" t="s">
        <v>103</v>
      </c>
      <c r="D27" s="64" t="s">
        <v>84</v>
      </c>
      <c r="E27" s="69" t="s">
        <v>93</v>
      </c>
      <c r="F27" s="66">
        <f>'ｸﾛﾑ及び3価ｸﾛﾑ化合物'!Q54</f>
        <v>0</v>
      </c>
      <c r="G27" s="66">
        <f>ﾆｯｹﾙ!Q54</f>
        <v>0</v>
      </c>
      <c r="H27" s="66">
        <f>'ﾏﾝｶﾞﾝ及びその化合物'!Q54</f>
        <v>0</v>
      </c>
      <c r="I27" s="67">
        <f>'ﾓﾘﾌﾞﾃﾞﾝ及びその化合物'!Q54</f>
        <v>0</v>
      </c>
      <c r="J27" s="59"/>
      <c r="K27" s="59"/>
      <c r="L27" s="49"/>
    </row>
    <row r="28" spans="1:12" ht="27" thickBot="1">
      <c r="A28" s="49"/>
      <c r="B28" s="292"/>
      <c r="C28" s="73" t="s">
        <v>104</v>
      </c>
      <c r="D28" s="74" t="s">
        <v>83</v>
      </c>
      <c r="E28" s="75" t="s">
        <v>94</v>
      </c>
      <c r="F28" s="76">
        <f>'ｸﾛﾑ及び3価ｸﾛﾑ化合物'!R54</f>
        <v>0</v>
      </c>
      <c r="G28" s="76">
        <f>ﾆｯｹﾙ!R54</f>
        <v>0</v>
      </c>
      <c r="H28" s="76">
        <f>'ﾏﾝｶﾞﾝ及びその化合物'!R54</f>
        <v>0</v>
      </c>
      <c r="I28" s="77">
        <f>'ﾓﾘﾌﾞﾃﾞﾝ及びその化合物'!R54</f>
        <v>0</v>
      </c>
      <c r="J28" s="59"/>
      <c r="K28" s="59"/>
      <c r="L28" s="49"/>
    </row>
    <row r="29" ht="12.75">
      <c r="I29" s="78" t="s">
        <v>106</v>
      </c>
    </row>
  </sheetData>
  <sheetProtection password="BFF7" sheet="1" objects="1" scenarios="1"/>
  <mergeCells count="8">
    <mergeCell ref="B10:E10"/>
    <mergeCell ref="B9:E9"/>
    <mergeCell ref="B11:B14"/>
    <mergeCell ref="B15:B16"/>
    <mergeCell ref="B21:E21"/>
    <mergeCell ref="B22:E22"/>
    <mergeCell ref="B23:B26"/>
    <mergeCell ref="B27:B28"/>
  </mergeCells>
  <printOptions/>
  <pageMargins left="0.89" right="0.55" top="0.5" bottom="1" header="0.512" footer="0.512"/>
  <pageSetup fitToHeight="1" fitToWidth="1" horizontalDpi="360" verticalDpi="36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PRTR 溶接工程用作業シート</dc:title>
  <dc:subject/>
  <dc:creator>日本溶接棒工業会 技術調査委員会 MSDS分科会</dc:creator>
  <cp:keywords/>
  <dc:description/>
  <cp:lastModifiedBy>鈴木浩行</cp:lastModifiedBy>
  <cp:lastPrinted>2003-02-25T11:36:23Z</cp:lastPrinted>
  <dcterms:created xsi:type="dcterms:W3CDTF">2002-05-16T03:49:17Z</dcterms:created>
  <dcterms:modified xsi:type="dcterms:W3CDTF">2010-09-22T04:44:24Z</dcterms:modified>
  <cp:category/>
  <cp:version/>
  <cp:contentType/>
  <cp:contentStatus/>
</cp:coreProperties>
</file>